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og" sheetId="1" state="visible" r:id="rId1"/>
    <sheet name="Year summary" sheetId="2" state="visible" r:id="rId2"/>
    <sheet name="By month" sheetId="3" state="visible" r:id="rId3"/>
    <sheet name="2026 rates" sheetId="4" state="visible" r:id="rId4"/>
    <sheet name="About this log" sheetId="5" state="visible" r:id="rId5"/>
  </sheets>
  <definedNames>
    <definedName name="_xlnm.Print_Area" localSheetId="0">OFFSET(Log!$A$1,0,0,MAX(5,MATCH(9.99E+307,Log!$A:$A)),9)</definedName>
    <definedName name="_xlnm.Print_Titles" localSheetId="0">'Log'!$4:$4</definedName>
  </definedNames>
  <calcPr calcId="124519" fullCalcOnLoad="1"/>
</workbook>
</file>

<file path=xl/styles.xml><?xml version="1.0" encoding="utf-8"?>
<styleSheet xmlns="http://schemas.openxmlformats.org/spreadsheetml/2006/main">
  <numFmts count="8">
    <numFmt numFmtId="164" formatCode="$0.000"/>
    <numFmt numFmtId="165" formatCode="yyyy-mm-dd"/>
    <numFmt numFmtId="166" formatCode="mmm d, yyyy"/>
    <numFmt numFmtId="167" formatCode="#,##0.0"/>
    <numFmt numFmtId="168" formatCode="$#,##0.00"/>
    <numFmt numFmtId="169" formatCode="0.0%"/>
    <numFmt numFmtId="170" formatCode="#,##0.0;-#,##0.0;&quot;–&quot;"/>
    <numFmt numFmtId="171" formatCode="$#,##0.00;-$#,##0.00;&quot;–&quot;"/>
  </numFmts>
  <fonts count="15">
    <font>
      <name val="Calibri"/>
      <family val="2"/>
      <color theme="1"/>
      <sz val="11"/>
      <scheme val="minor"/>
    </font>
    <font>
      <name val="Arial"/>
      <b val="1"/>
      <color rgb="00006B45"/>
      <sz val="14"/>
    </font>
    <font>
      <name val="Arial"/>
      <color rgb="005A6663"/>
      <sz val="10"/>
    </font>
    <font>
      <name val="Arial"/>
      <b val="1"/>
      <color rgb="00FFFFFF"/>
      <sz val="10"/>
    </font>
    <font>
      <name val="Arial"/>
      <color rgb="001F2A28"/>
      <sz val="10"/>
    </font>
    <font>
      <name val="Arial"/>
      <b val="1"/>
      <color rgb="001F2A28"/>
      <sz val="10"/>
    </font>
    <font>
      <name val="Arial"/>
      <color rgb="005A6663"/>
      <sz val="9"/>
    </font>
    <font>
      <name val="Arial"/>
      <b val="1"/>
      <color rgb="00FFFFFF"/>
      <sz val="18"/>
    </font>
    <font>
      <name val="Arial"/>
      <color rgb="00D7EDE2"/>
      <sz val="9"/>
    </font>
    <font>
      <name val="Arial"/>
      <b val="1"/>
      <color rgb="00FFFFFF"/>
      <sz val="12"/>
    </font>
    <font>
      <name val="Arial"/>
      <color rgb="00D7EDE2"/>
      <sz val="8"/>
      <u val="single"/>
    </font>
    <font>
      <name val="Arial"/>
      <i val="1"/>
      <color rgb="005A6663"/>
      <sz val="10"/>
    </font>
    <font>
      <name val="Arial"/>
      <b val="1"/>
      <color rgb="00FFFFFF"/>
      <sz val="16"/>
    </font>
    <font>
      <name val="Arial"/>
      <b val="1"/>
      <color rgb="001F2A28"/>
      <sz val="11"/>
    </font>
    <font>
      <name val="Arial"/>
      <i val="1"/>
      <color rgb="005A6663"/>
      <sz val="9"/>
    </font>
  </fonts>
  <fills count="8">
    <fill>
      <patternFill/>
    </fill>
    <fill>
      <patternFill patternType="gray125"/>
    </fill>
    <fill>
      <patternFill patternType="solid">
        <fgColor rgb="0014191A"/>
      </patternFill>
    </fill>
    <fill>
      <patternFill patternType="solid">
        <fgColor rgb="00006B45"/>
      </patternFill>
    </fill>
    <fill>
      <patternFill patternType="solid">
        <fgColor rgb="000B5236"/>
      </patternFill>
    </fill>
    <fill>
      <patternFill patternType="solid">
        <fgColor rgb="00F6F7F6"/>
      </patternFill>
    </fill>
    <fill>
      <patternFill patternType="solid">
        <fgColor rgb="00EEF1EF"/>
      </patternFill>
    </fill>
    <fill>
      <patternFill patternType="solid">
        <fgColor rgb="00E3F1EA"/>
      </patternFill>
    </fill>
  </fills>
  <borders count="5">
    <border>
      <left/>
      <right/>
      <top/>
      <bottom/>
      <diagonal/>
    </border>
    <border>
      <left style="thin">
        <color rgb="00CBD4D0"/>
      </left>
      <right style="thin">
        <color rgb="00CBD4D0"/>
      </right>
      <top style="thin">
        <color rgb="00CBD4D0"/>
      </top>
      <bottom style="thin">
        <color rgb="00CBD4D0"/>
      </bottom>
    </border>
    <border>
      <left/>
      <right/>
      <top style="thin">
        <color rgb="00CBD4D0"/>
      </top>
      <bottom/>
      <diagonal/>
    </border>
    <border>
      <left/>
      <right style="thin">
        <color rgb="00CBD4D0"/>
      </right>
      <top style="thin">
        <color rgb="00CBD4D0"/>
      </top>
      <bottom/>
      <diagonal/>
    </border>
    <border>
      <left/>
      <right style="thin">
        <color rgb="00CBD4D0"/>
      </right>
      <top style="thin">
        <color rgb="00CBD4D0"/>
      </top>
      <bottom style="thin">
        <color rgb="00CBD4D0"/>
      </bottom>
      <diagonal/>
    </border>
  </borders>
  <cellStyleXfs count="1">
    <xf numFmtId="0" fontId="0" fillId="0" borderId="0"/>
  </cellStyleXfs>
  <cellXfs count="53">
    <xf numFmtId="0" fontId="0" fillId="0" borderId="0" pivotButton="0" quotePrefix="0" xfId="0"/>
    <xf numFmtId="0" fontId="7" fillId="3" borderId="0" applyAlignment="1" pivotButton="0" quotePrefix="0" xfId="0">
      <alignment vertical="center"/>
    </xf>
    <xf numFmtId="0" fontId="0" fillId="3" borderId="0" pivotButton="0" quotePrefix="0" xfId="0"/>
    <xf numFmtId="0" fontId="8" fillId="3" borderId="0" applyAlignment="1" pivotButton="0" quotePrefix="0" xfId="0">
      <alignment horizontal="right" vertical="center"/>
    </xf>
    <xf numFmtId="167" fontId="9" fillId="4" borderId="0" applyAlignment="1" pivotButton="0" quotePrefix="0" xfId="0">
      <alignment horizontal="right" vertical="center"/>
    </xf>
    <xf numFmtId="0" fontId="8" fillId="3" borderId="0" applyAlignment="1" pivotButton="0" quotePrefix="0" xfId="0">
      <alignment vertical="top" wrapText="1"/>
    </xf>
    <xf numFmtId="168" fontId="9" fillId="4" borderId="0" applyAlignment="1" pivotButton="0" quotePrefix="0" xfId="0">
      <alignment horizontal="right" vertical="center"/>
    </xf>
    <xf numFmtId="0" fontId="10" fillId="3" borderId="0" applyAlignment="1" pivotButton="0" quotePrefix="0" xfId="0">
      <alignment horizontal="right" vertical="center"/>
    </xf>
    <xf numFmtId="0" fontId="3" fillId="2" borderId="0" applyAlignment="1" pivotButton="0" quotePrefix="0" xfId="0">
      <alignment horizontal="left" vertical="center"/>
    </xf>
    <xf numFmtId="0" fontId="3" fillId="2" borderId="0" applyAlignment="1" pivotButton="0" quotePrefix="0" xfId="0">
      <alignment horizontal="right" vertical="center"/>
    </xf>
    <xf numFmtId="166" fontId="11" fillId="5" borderId="1" pivotButton="0" quotePrefix="0" xfId="0"/>
    <xf numFmtId="0" fontId="11" fillId="5" borderId="1" pivotButton="0" quotePrefix="0" xfId="0"/>
    <xf numFmtId="167" fontId="11" fillId="5" borderId="1" applyAlignment="1" pivotButton="0" quotePrefix="0" xfId="0">
      <alignment horizontal="right"/>
    </xf>
    <xf numFmtId="168" fontId="11" fillId="5" borderId="1" applyAlignment="1" pivotButton="0" quotePrefix="0" xfId="0">
      <alignment horizontal="right"/>
    </xf>
    <xf numFmtId="164" fontId="11" fillId="5" borderId="1" applyAlignment="1" pivotButton="0" quotePrefix="0" xfId="0">
      <alignment horizontal="right"/>
    </xf>
    <xf numFmtId="166" fontId="4" fillId="0" borderId="1" pivotButton="0" quotePrefix="0" xfId="0"/>
    <xf numFmtId="0" fontId="4" fillId="0" borderId="1" pivotButton="0" quotePrefix="0" xfId="0"/>
    <xf numFmtId="167" fontId="4" fillId="0" borderId="1" applyAlignment="1" pivotButton="0" quotePrefix="0" xfId="0">
      <alignment horizontal="right"/>
    </xf>
    <xf numFmtId="168" fontId="4" fillId="0" borderId="1" applyAlignment="1" pivotButton="0" quotePrefix="0" xfId="0">
      <alignment horizontal="right"/>
    </xf>
    <xf numFmtId="164" fontId="4" fillId="6" borderId="1" applyAlignment="1" pivotButton="0" quotePrefix="0" xfId="0">
      <alignment horizontal="right"/>
    </xf>
    <xf numFmtId="168" fontId="4" fillId="6" borderId="1" applyAlignment="1" pivotButton="0" quotePrefix="0" xfId="0">
      <alignment horizontal="right"/>
    </xf>
    <xf numFmtId="0" fontId="12" fillId="3" borderId="0" applyAlignment="1" pivotButton="0" quotePrefix="0" xfId="0">
      <alignment vertical="center"/>
    </xf>
    <xf numFmtId="0" fontId="2" fillId="0" borderId="0" pivotButton="0" quotePrefix="0" xfId="0"/>
    <xf numFmtId="0" fontId="4" fillId="0" borderId="0" applyAlignment="1" pivotButton="0" quotePrefix="0" xfId="0">
      <alignment vertical="center" wrapText="1"/>
    </xf>
    <xf numFmtId="0" fontId="4" fillId="0" borderId="1" applyAlignment="1" pivotButton="0" quotePrefix="0" xfId="0">
      <alignment horizontal="left" vertical="center"/>
    </xf>
    <xf numFmtId="0" fontId="0" fillId="0" borderId="4" pivotButton="0" quotePrefix="0" xfId="0"/>
    <xf numFmtId="3" fontId="4" fillId="0" borderId="1" applyAlignment="1" pivotButton="0" quotePrefix="0" xfId="0">
      <alignment horizontal="right" vertical="center"/>
    </xf>
    <xf numFmtId="0" fontId="6" fillId="0" borderId="0" applyAlignment="1" pivotButton="0" quotePrefix="0" xfId="0">
      <alignment vertical="center" wrapText="1"/>
    </xf>
    <xf numFmtId="3" fontId="4" fillId="6" borderId="1" applyAlignment="1" pivotButton="0" quotePrefix="0" xfId="0">
      <alignment horizontal="right" vertical="center"/>
    </xf>
    <xf numFmtId="167" fontId="4" fillId="6" borderId="1" applyAlignment="1" pivotButton="0" quotePrefix="0" xfId="0">
      <alignment horizontal="right" vertical="center"/>
    </xf>
    <xf numFmtId="0" fontId="5" fillId="0" borderId="0" applyAlignment="1" pivotButton="0" quotePrefix="0" xfId="0">
      <alignment vertical="center" wrapText="1"/>
    </xf>
    <xf numFmtId="167" fontId="13" fillId="6" borderId="1" applyAlignment="1" pivotButton="0" quotePrefix="0" xfId="0">
      <alignment horizontal="right" vertical="center"/>
    </xf>
    <xf numFmtId="169" fontId="4" fillId="6" borderId="1" applyAlignment="1" pivotButton="0" quotePrefix="0" xfId="0">
      <alignment horizontal="right" vertical="center"/>
    </xf>
    <xf numFmtId="168" fontId="4" fillId="6" borderId="1" applyAlignment="1" pivotButton="0" quotePrefix="0" xfId="0">
      <alignment horizontal="right" vertical="center"/>
    </xf>
    <xf numFmtId="168" fontId="13" fillId="7" borderId="1" applyAlignment="1" pivotButton="0" quotePrefix="0" xfId="0">
      <alignment horizontal="right" vertical="center"/>
    </xf>
    <xf numFmtId="0" fontId="14" fillId="0" borderId="0" applyAlignment="1" pivotButton="0" quotePrefix="0" xfId="0">
      <alignment vertical="top" wrapText="1"/>
    </xf>
    <xf numFmtId="170" fontId="4" fillId="6" borderId="1" applyAlignment="1" pivotButton="0" quotePrefix="0" xfId="0">
      <alignment horizontal="right"/>
    </xf>
    <xf numFmtId="171" fontId="4" fillId="6" borderId="1" applyAlignment="1" pivotButton="0" quotePrefix="0" xfId="0">
      <alignment horizontal="right"/>
    </xf>
    <xf numFmtId="0" fontId="5" fillId="0" borderId="1" pivotButton="0" quotePrefix="0" xfId="0"/>
    <xf numFmtId="0" fontId="6" fillId="0" borderId="0" applyAlignment="1" pivotButton="0" quotePrefix="0" xfId="0">
      <alignment vertical="top" wrapText="1"/>
    </xf>
    <xf numFmtId="170" fontId="5" fillId="6" borderId="1" applyAlignment="1" pivotButton="0" quotePrefix="0" xfId="0">
      <alignment horizontal="right"/>
    </xf>
    <xf numFmtId="164" fontId="5" fillId="6" borderId="1" applyAlignment="1" pivotButton="0" quotePrefix="0" xfId="0">
      <alignment horizontal="right"/>
    </xf>
    <xf numFmtId="171" fontId="5" fillId="6" borderId="1" applyAlignment="1" pivotButton="0" quotePrefix="0" xfId="0">
      <alignment horizontal="right"/>
    </xf>
    <xf numFmtId="0" fontId="1" fillId="0" borderId="0" pivotButton="0" quotePrefix="0" xfId="0"/>
    <xf numFmtId="0" fontId="3" fillId="2" borderId="0" pivotButton="0" quotePrefix="0" xfId="0"/>
    <xf numFmtId="164" fontId="5" fillId="0" borderId="1" pivotButton="0" quotePrefix="0" xfId="0"/>
    <xf numFmtId="0" fontId="6" fillId="0" borderId="1" applyAlignment="1" pivotButton="0" quotePrefix="0" xfId="0">
      <alignment vertical="top" wrapText="1"/>
    </xf>
    <xf numFmtId="166" fontId="5" fillId="0" borderId="1" pivotButton="0" quotePrefix="0" xfId="0"/>
    <xf numFmtId="0" fontId="6"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13" fillId="0"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dxfs count="2">
    <dxf>
      <fill>
        <patternFill patternType="solid">
          <bgColor rgb="00F6F8F7"/>
        </patternFill>
      </fill>
    </dxf>
    <dxf>
      <font>
        <name val="Arial"/>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Tenths</author>
  </authors>
  <commentList>
    <comment ref="G4" authorId="0" shapeId="0">
      <text>
        <t>The IRS business rate for the drive’s date, from the 2026 rates sheet.</t>
      </text>
    </comment>
    <comment ref="H4" authorId="0" shapeId="0">
      <text>
        <t>Miles × rate. The Year summary adds up each half of the year’s miles first, then applies the rate, which can differ from the sum of this column by a cent or two.</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enthsapp.com/tools/mileage-log-template" TargetMode="External" Id="rId1" /><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fitToPage="1"/>
  </sheetPr>
  <dimension ref="A1:I505"/>
  <sheetViews>
    <sheetView showGridLines="1" workbookViewId="0">
      <pane ySplit="4" topLeftCell="A5" activePane="bottomLeft" state="frozen"/>
      <selection pane="bottomLeft" activeCell="A1" sqref="A1"/>
    </sheetView>
  </sheetViews>
  <sheetFormatPr baseColWidth="8" defaultRowHeight="15"/>
  <cols>
    <col width="13" customWidth="1" min="1" max="1"/>
    <col width="22" customWidth="1" min="2" max="2"/>
    <col width="28" customWidth="1" min="3" max="3"/>
    <col width="38" customWidth="1" min="4" max="4"/>
    <col width="10" customWidth="1" min="5" max="5"/>
    <col width="13" customWidth="1" min="6" max="6"/>
    <col width="9" customWidth="1" min="7" max="7"/>
    <col width="14" customWidth="1" min="8" max="8"/>
    <col width="30" customWidth="1" min="9" max="9"/>
  </cols>
  <sheetData>
    <row r="1" ht="30" customHeight="1">
      <c r="A1" s="1" t="inlineStr">
        <is>
          <t>2026 mileage log</t>
        </is>
      </c>
      <c r="B1" s="2" t="n"/>
      <c r="C1" s="2" t="n"/>
      <c r="D1" s="2" t="n"/>
      <c r="E1" s="2" t="n"/>
      <c r="F1" s="2" t="n"/>
      <c r="G1" s="2" t="n"/>
      <c r="H1" s="3" t="inlineStr">
        <is>
          <t>Business miles</t>
        </is>
      </c>
      <c r="I1" s="4">
        <f>'Year summary'!B12</f>
        <v/>
      </c>
    </row>
    <row r="2">
      <c r="A2" s="5" t="inlineStr">
        <is>
          <t>Fill in the white cells, one row per business drive. The gray cells fill themselves in: the IRS rate for the drive’s date (72.5¢ a mile through June 30, 76¢ from July 1) and its deduction. Drove there and back? Put the round trip on one line. Need more than 500 rows? Copy the last row down.</t>
        </is>
      </c>
      <c r="G2" s="2" t="n"/>
      <c r="H2" s="3" t="inlineStr">
        <is>
          <t>Deduction so far</t>
        </is>
      </c>
      <c r="I2" s="6">
        <f>'Year summary'!B17</f>
        <v/>
      </c>
    </row>
    <row r="3">
      <c r="G3" s="2" t="n"/>
      <c r="H3" s="2" t="n"/>
      <c r="I3" s="7" t="inlineStr">
        <is>
          <t>Made with Tenths · tenthsapp.com</t>
        </is>
      </c>
    </row>
    <row r="4" ht="20" customHeight="1">
      <c r="A4" s="8" t="inlineStr">
        <is>
          <t>Date</t>
        </is>
      </c>
      <c r="B4" s="8" t="inlineStr">
        <is>
          <t>From</t>
        </is>
      </c>
      <c r="C4" s="8" t="inlineStr">
        <is>
          <t>To</t>
        </is>
      </c>
      <c r="D4" s="8" t="inlineStr">
        <is>
          <t>Business purpose</t>
        </is>
      </c>
      <c r="E4" s="9" t="inlineStr">
        <is>
          <t>Miles</t>
        </is>
      </c>
      <c r="F4" s="9" t="inlineStr">
        <is>
          <t>Parking &amp; tolls</t>
        </is>
      </c>
      <c r="G4" s="9" t="inlineStr">
        <is>
          <t>Rate</t>
        </is>
      </c>
      <c r="H4" s="9" t="inlineStr">
        <is>
          <t>Deduction</t>
        </is>
      </c>
      <c r="I4" s="8" t="inlineStr">
        <is>
          <t>Notes</t>
        </is>
      </c>
    </row>
    <row r="5">
      <c r="A5" s="10" t="n">
        <v>46084</v>
      </c>
      <c r="B5" s="11" t="inlineStr">
        <is>
          <t>Office</t>
        </is>
      </c>
      <c r="C5" s="11" t="inlineStr">
        <is>
          <t>412 Oak St, Winter Park</t>
        </is>
      </c>
      <c r="D5" s="11" t="inlineStr">
        <is>
          <t>Kitchen remodel walkthrough with the owners</t>
        </is>
      </c>
      <c r="E5" s="12" t="n">
        <v>18.4</v>
      </c>
      <c r="F5" s="13" t="n">
        <v>3.5</v>
      </c>
      <c r="G5" s="14">
        <f>IF(A5="","",IF(NOT(ISNUMBER(A5)),"Check date",IF(OR(A5&lt;'2026 rates'!$B$7,A5&gt;='2026 rates'!$B$8+1),"Not 2026",IF(A5&lt;'2026 rates'!$B$6,'2026 rates'!$B$4,'2026 rates'!$B$5))))</f>
        <v/>
      </c>
      <c r="H5" s="13">
        <f>IF(OR(NOT(ISNUMBER(E5)),NOT(ISNUMBER(G5))),"",E5*G5)</f>
        <v/>
      </c>
      <c r="I5" s="11" t="inlineStr">
        <is>
          <t>Example: not counted in the totals</t>
        </is>
      </c>
    </row>
    <row r="6">
      <c r="A6" s="15" t="n"/>
      <c r="B6" s="16" t="n"/>
      <c r="C6" s="16" t="n"/>
      <c r="D6" s="16" t="n"/>
      <c r="E6" s="17" t="n"/>
      <c r="F6" s="18" t="n"/>
      <c r="G6" s="19">
        <f>IF(A6="","",IF(NOT(ISNUMBER(A6)),"Check date",IF(OR(A6&lt;'2026 rates'!$B$7,A6&gt;='2026 rates'!$B$8+1),"Not 2026",IF(A6&lt;'2026 rates'!$B$6,'2026 rates'!$B$4,'2026 rates'!$B$5))))</f>
        <v/>
      </c>
      <c r="H6" s="20">
        <f>IF(OR(NOT(ISNUMBER(E6)),NOT(ISNUMBER(G6))),"",E6*G6)</f>
        <v/>
      </c>
      <c r="I6" s="16" t="n"/>
    </row>
    <row r="7">
      <c r="A7" s="15" t="n"/>
      <c r="B7" s="16" t="n"/>
      <c r="C7" s="16" t="n"/>
      <c r="D7" s="16" t="n"/>
      <c r="E7" s="17" t="n"/>
      <c r="F7" s="18" t="n"/>
      <c r="G7" s="19">
        <f>IF(A7="","",IF(NOT(ISNUMBER(A7)),"Check date",IF(OR(A7&lt;'2026 rates'!$B$7,A7&gt;='2026 rates'!$B$8+1),"Not 2026",IF(A7&lt;'2026 rates'!$B$6,'2026 rates'!$B$4,'2026 rates'!$B$5))))</f>
        <v/>
      </c>
      <c r="H7" s="20">
        <f>IF(OR(NOT(ISNUMBER(E7)),NOT(ISNUMBER(G7))),"",E7*G7)</f>
        <v/>
      </c>
      <c r="I7" s="16" t="n"/>
    </row>
    <row r="8">
      <c r="A8" s="15" t="n"/>
      <c r="B8" s="16" t="n"/>
      <c r="C8" s="16" t="n"/>
      <c r="D8" s="16" t="n"/>
      <c r="E8" s="17" t="n"/>
      <c r="F8" s="18" t="n"/>
      <c r="G8" s="19">
        <f>IF(A8="","",IF(NOT(ISNUMBER(A8)),"Check date",IF(OR(A8&lt;'2026 rates'!$B$7,A8&gt;='2026 rates'!$B$8+1),"Not 2026",IF(A8&lt;'2026 rates'!$B$6,'2026 rates'!$B$4,'2026 rates'!$B$5))))</f>
        <v/>
      </c>
      <c r="H8" s="20">
        <f>IF(OR(NOT(ISNUMBER(E8)),NOT(ISNUMBER(G8))),"",E8*G8)</f>
        <v/>
      </c>
      <c r="I8" s="16" t="n"/>
    </row>
    <row r="9">
      <c r="A9" s="15" t="n"/>
      <c r="B9" s="16" t="n"/>
      <c r="C9" s="16" t="n"/>
      <c r="D9" s="16" t="n"/>
      <c r="E9" s="17" t="n"/>
      <c r="F9" s="18" t="n"/>
      <c r="G9" s="19">
        <f>IF(A9="","",IF(NOT(ISNUMBER(A9)),"Check date",IF(OR(A9&lt;'2026 rates'!$B$7,A9&gt;='2026 rates'!$B$8+1),"Not 2026",IF(A9&lt;'2026 rates'!$B$6,'2026 rates'!$B$4,'2026 rates'!$B$5))))</f>
        <v/>
      </c>
      <c r="H9" s="20">
        <f>IF(OR(NOT(ISNUMBER(E9)),NOT(ISNUMBER(G9))),"",E9*G9)</f>
        <v/>
      </c>
      <c r="I9" s="16" t="n"/>
    </row>
    <row r="10">
      <c r="A10" s="15" t="n"/>
      <c r="B10" s="16" t="n"/>
      <c r="C10" s="16" t="n"/>
      <c r="D10" s="16" t="n"/>
      <c r="E10" s="17" t="n"/>
      <c r="F10" s="18" t="n"/>
      <c r="G10" s="19">
        <f>IF(A10="","",IF(NOT(ISNUMBER(A10)),"Check date",IF(OR(A10&lt;'2026 rates'!$B$7,A10&gt;='2026 rates'!$B$8+1),"Not 2026",IF(A10&lt;'2026 rates'!$B$6,'2026 rates'!$B$4,'2026 rates'!$B$5))))</f>
        <v/>
      </c>
      <c r="H10" s="20">
        <f>IF(OR(NOT(ISNUMBER(E10)),NOT(ISNUMBER(G10))),"",E10*G10)</f>
        <v/>
      </c>
      <c r="I10" s="16" t="n"/>
    </row>
    <row r="11">
      <c r="A11" s="15" t="n"/>
      <c r="B11" s="16" t="n"/>
      <c r="C11" s="16" t="n"/>
      <c r="D11" s="16" t="n"/>
      <c r="E11" s="17" t="n"/>
      <c r="F11" s="18" t="n"/>
      <c r="G11" s="19">
        <f>IF(A11="","",IF(NOT(ISNUMBER(A11)),"Check date",IF(OR(A11&lt;'2026 rates'!$B$7,A11&gt;='2026 rates'!$B$8+1),"Not 2026",IF(A11&lt;'2026 rates'!$B$6,'2026 rates'!$B$4,'2026 rates'!$B$5))))</f>
        <v/>
      </c>
      <c r="H11" s="20">
        <f>IF(OR(NOT(ISNUMBER(E11)),NOT(ISNUMBER(G11))),"",E11*G11)</f>
        <v/>
      </c>
      <c r="I11" s="16" t="n"/>
    </row>
    <row r="12">
      <c r="A12" s="15" t="n"/>
      <c r="B12" s="16" t="n"/>
      <c r="C12" s="16" t="n"/>
      <c r="D12" s="16" t="n"/>
      <c r="E12" s="17" t="n"/>
      <c r="F12" s="18" t="n"/>
      <c r="G12" s="19">
        <f>IF(A12="","",IF(NOT(ISNUMBER(A12)),"Check date",IF(OR(A12&lt;'2026 rates'!$B$7,A12&gt;='2026 rates'!$B$8+1),"Not 2026",IF(A12&lt;'2026 rates'!$B$6,'2026 rates'!$B$4,'2026 rates'!$B$5))))</f>
        <v/>
      </c>
      <c r="H12" s="20">
        <f>IF(OR(NOT(ISNUMBER(E12)),NOT(ISNUMBER(G12))),"",E12*G12)</f>
        <v/>
      </c>
      <c r="I12" s="16" t="n"/>
    </row>
    <row r="13">
      <c r="A13" s="15" t="n"/>
      <c r="B13" s="16" t="n"/>
      <c r="C13" s="16" t="n"/>
      <c r="D13" s="16" t="n"/>
      <c r="E13" s="17" t="n"/>
      <c r="F13" s="18" t="n"/>
      <c r="G13" s="19">
        <f>IF(A13="","",IF(NOT(ISNUMBER(A13)),"Check date",IF(OR(A13&lt;'2026 rates'!$B$7,A13&gt;='2026 rates'!$B$8+1),"Not 2026",IF(A13&lt;'2026 rates'!$B$6,'2026 rates'!$B$4,'2026 rates'!$B$5))))</f>
        <v/>
      </c>
      <c r="H13" s="20">
        <f>IF(OR(NOT(ISNUMBER(E13)),NOT(ISNUMBER(G13))),"",E13*G13)</f>
        <v/>
      </c>
      <c r="I13" s="16" t="n"/>
    </row>
    <row r="14">
      <c r="A14" s="15" t="n"/>
      <c r="B14" s="16" t="n"/>
      <c r="C14" s="16" t="n"/>
      <c r="D14" s="16" t="n"/>
      <c r="E14" s="17" t="n"/>
      <c r="F14" s="18" t="n"/>
      <c r="G14" s="19">
        <f>IF(A14="","",IF(NOT(ISNUMBER(A14)),"Check date",IF(OR(A14&lt;'2026 rates'!$B$7,A14&gt;='2026 rates'!$B$8+1),"Not 2026",IF(A14&lt;'2026 rates'!$B$6,'2026 rates'!$B$4,'2026 rates'!$B$5))))</f>
        <v/>
      </c>
      <c r="H14" s="20">
        <f>IF(OR(NOT(ISNUMBER(E14)),NOT(ISNUMBER(G14))),"",E14*G14)</f>
        <v/>
      </c>
      <c r="I14" s="16" t="n"/>
    </row>
    <row r="15">
      <c r="A15" s="15" t="n"/>
      <c r="B15" s="16" t="n"/>
      <c r="C15" s="16" t="n"/>
      <c r="D15" s="16" t="n"/>
      <c r="E15" s="17" t="n"/>
      <c r="F15" s="18" t="n"/>
      <c r="G15" s="19">
        <f>IF(A15="","",IF(NOT(ISNUMBER(A15)),"Check date",IF(OR(A15&lt;'2026 rates'!$B$7,A15&gt;='2026 rates'!$B$8+1),"Not 2026",IF(A15&lt;'2026 rates'!$B$6,'2026 rates'!$B$4,'2026 rates'!$B$5))))</f>
        <v/>
      </c>
      <c r="H15" s="20">
        <f>IF(OR(NOT(ISNUMBER(E15)),NOT(ISNUMBER(G15))),"",E15*G15)</f>
        <v/>
      </c>
      <c r="I15" s="16" t="n"/>
    </row>
    <row r="16">
      <c r="A16" s="15" t="n"/>
      <c r="B16" s="16" t="n"/>
      <c r="C16" s="16" t="n"/>
      <c r="D16" s="16" t="n"/>
      <c r="E16" s="17" t="n"/>
      <c r="F16" s="18" t="n"/>
      <c r="G16" s="19">
        <f>IF(A16="","",IF(NOT(ISNUMBER(A16)),"Check date",IF(OR(A16&lt;'2026 rates'!$B$7,A16&gt;='2026 rates'!$B$8+1),"Not 2026",IF(A16&lt;'2026 rates'!$B$6,'2026 rates'!$B$4,'2026 rates'!$B$5))))</f>
        <v/>
      </c>
      <c r="H16" s="20">
        <f>IF(OR(NOT(ISNUMBER(E16)),NOT(ISNUMBER(G16))),"",E16*G16)</f>
        <v/>
      </c>
      <c r="I16" s="16" t="n"/>
    </row>
    <row r="17">
      <c r="A17" s="15" t="n"/>
      <c r="B17" s="16" t="n"/>
      <c r="C17" s="16" t="n"/>
      <c r="D17" s="16" t="n"/>
      <c r="E17" s="17" t="n"/>
      <c r="F17" s="18" t="n"/>
      <c r="G17" s="19">
        <f>IF(A17="","",IF(NOT(ISNUMBER(A17)),"Check date",IF(OR(A17&lt;'2026 rates'!$B$7,A17&gt;='2026 rates'!$B$8+1),"Not 2026",IF(A17&lt;'2026 rates'!$B$6,'2026 rates'!$B$4,'2026 rates'!$B$5))))</f>
        <v/>
      </c>
      <c r="H17" s="20">
        <f>IF(OR(NOT(ISNUMBER(E17)),NOT(ISNUMBER(G17))),"",E17*G17)</f>
        <v/>
      </c>
      <c r="I17" s="16" t="n"/>
    </row>
    <row r="18">
      <c r="A18" s="15" t="n"/>
      <c r="B18" s="16" t="n"/>
      <c r="C18" s="16" t="n"/>
      <c r="D18" s="16" t="n"/>
      <c r="E18" s="17" t="n"/>
      <c r="F18" s="18" t="n"/>
      <c r="G18" s="19">
        <f>IF(A18="","",IF(NOT(ISNUMBER(A18)),"Check date",IF(OR(A18&lt;'2026 rates'!$B$7,A18&gt;='2026 rates'!$B$8+1),"Not 2026",IF(A18&lt;'2026 rates'!$B$6,'2026 rates'!$B$4,'2026 rates'!$B$5))))</f>
        <v/>
      </c>
      <c r="H18" s="20">
        <f>IF(OR(NOT(ISNUMBER(E18)),NOT(ISNUMBER(G18))),"",E18*G18)</f>
        <v/>
      </c>
      <c r="I18" s="16" t="n"/>
    </row>
    <row r="19">
      <c r="A19" s="15" t="n"/>
      <c r="B19" s="16" t="n"/>
      <c r="C19" s="16" t="n"/>
      <c r="D19" s="16" t="n"/>
      <c r="E19" s="17" t="n"/>
      <c r="F19" s="18" t="n"/>
      <c r="G19" s="19">
        <f>IF(A19="","",IF(NOT(ISNUMBER(A19)),"Check date",IF(OR(A19&lt;'2026 rates'!$B$7,A19&gt;='2026 rates'!$B$8+1),"Not 2026",IF(A19&lt;'2026 rates'!$B$6,'2026 rates'!$B$4,'2026 rates'!$B$5))))</f>
        <v/>
      </c>
      <c r="H19" s="20">
        <f>IF(OR(NOT(ISNUMBER(E19)),NOT(ISNUMBER(G19))),"",E19*G19)</f>
        <v/>
      </c>
      <c r="I19" s="16" t="n"/>
    </row>
    <row r="20">
      <c r="A20" s="15" t="n"/>
      <c r="B20" s="16" t="n"/>
      <c r="C20" s="16" t="n"/>
      <c r="D20" s="16" t="n"/>
      <c r="E20" s="17" t="n"/>
      <c r="F20" s="18" t="n"/>
      <c r="G20" s="19">
        <f>IF(A20="","",IF(NOT(ISNUMBER(A20)),"Check date",IF(OR(A20&lt;'2026 rates'!$B$7,A20&gt;='2026 rates'!$B$8+1),"Not 2026",IF(A20&lt;'2026 rates'!$B$6,'2026 rates'!$B$4,'2026 rates'!$B$5))))</f>
        <v/>
      </c>
      <c r="H20" s="20">
        <f>IF(OR(NOT(ISNUMBER(E20)),NOT(ISNUMBER(G20))),"",E20*G20)</f>
        <v/>
      </c>
      <c r="I20" s="16" t="n"/>
    </row>
    <row r="21">
      <c r="A21" s="15" t="n"/>
      <c r="B21" s="16" t="n"/>
      <c r="C21" s="16" t="n"/>
      <c r="D21" s="16" t="n"/>
      <c r="E21" s="17" t="n"/>
      <c r="F21" s="18" t="n"/>
      <c r="G21" s="19">
        <f>IF(A21="","",IF(NOT(ISNUMBER(A21)),"Check date",IF(OR(A21&lt;'2026 rates'!$B$7,A21&gt;='2026 rates'!$B$8+1),"Not 2026",IF(A21&lt;'2026 rates'!$B$6,'2026 rates'!$B$4,'2026 rates'!$B$5))))</f>
        <v/>
      </c>
      <c r="H21" s="20">
        <f>IF(OR(NOT(ISNUMBER(E21)),NOT(ISNUMBER(G21))),"",E21*G21)</f>
        <v/>
      </c>
      <c r="I21" s="16" t="n"/>
    </row>
    <row r="22">
      <c r="A22" s="15" t="n"/>
      <c r="B22" s="16" t="n"/>
      <c r="C22" s="16" t="n"/>
      <c r="D22" s="16" t="n"/>
      <c r="E22" s="17" t="n"/>
      <c r="F22" s="18" t="n"/>
      <c r="G22" s="19">
        <f>IF(A22="","",IF(NOT(ISNUMBER(A22)),"Check date",IF(OR(A22&lt;'2026 rates'!$B$7,A22&gt;='2026 rates'!$B$8+1),"Not 2026",IF(A22&lt;'2026 rates'!$B$6,'2026 rates'!$B$4,'2026 rates'!$B$5))))</f>
        <v/>
      </c>
      <c r="H22" s="20">
        <f>IF(OR(NOT(ISNUMBER(E22)),NOT(ISNUMBER(G22))),"",E22*G22)</f>
        <v/>
      </c>
      <c r="I22" s="16" t="n"/>
    </row>
    <row r="23">
      <c r="A23" s="15" t="n"/>
      <c r="B23" s="16" t="n"/>
      <c r="C23" s="16" t="n"/>
      <c r="D23" s="16" t="n"/>
      <c r="E23" s="17" t="n"/>
      <c r="F23" s="18" t="n"/>
      <c r="G23" s="19">
        <f>IF(A23="","",IF(NOT(ISNUMBER(A23)),"Check date",IF(OR(A23&lt;'2026 rates'!$B$7,A23&gt;='2026 rates'!$B$8+1),"Not 2026",IF(A23&lt;'2026 rates'!$B$6,'2026 rates'!$B$4,'2026 rates'!$B$5))))</f>
        <v/>
      </c>
      <c r="H23" s="20">
        <f>IF(OR(NOT(ISNUMBER(E23)),NOT(ISNUMBER(G23))),"",E23*G23)</f>
        <v/>
      </c>
      <c r="I23" s="16" t="n"/>
    </row>
    <row r="24">
      <c r="A24" s="15" t="n"/>
      <c r="B24" s="16" t="n"/>
      <c r="C24" s="16" t="n"/>
      <c r="D24" s="16" t="n"/>
      <c r="E24" s="17" t="n"/>
      <c r="F24" s="18" t="n"/>
      <c r="G24" s="19">
        <f>IF(A24="","",IF(NOT(ISNUMBER(A24)),"Check date",IF(OR(A24&lt;'2026 rates'!$B$7,A24&gt;='2026 rates'!$B$8+1),"Not 2026",IF(A24&lt;'2026 rates'!$B$6,'2026 rates'!$B$4,'2026 rates'!$B$5))))</f>
        <v/>
      </c>
      <c r="H24" s="20">
        <f>IF(OR(NOT(ISNUMBER(E24)),NOT(ISNUMBER(G24))),"",E24*G24)</f>
        <v/>
      </c>
      <c r="I24" s="16" t="n"/>
    </row>
    <row r="25">
      <c r="A25" s="15" t="n"/>
      <c r="B25" s="16" t="n"/>
      <c r="C25" s="16" t="n"/>
      <c r="D25" s="16" t="n"/>
      <c r="E25" s="17" t="n"/>
      <c r="F25" s="18" t="n"/>
      <c r="G25" s="19">
        <f>IF(A25="","",IF(NOT(ISNUMBER(A25)),"Check date",IF(OR(A25&lt;'2026 rates'!$B$7,A25&gt;='2026 rates'!$B$8+1),"Not 2026",IF(A25&lt;'2026 rates'!$B$6,'2026 rates'!$B$4,'2026 rates'!$B$5))))</f>
        <v/>
      </c>
      <c r="H25" s="20">
        <f>IF(OR(NOT(ISNUMBER(E25)),NOT(ISNUMBER(G25))),"",E25*G25)</f>
        <v/>
      </c>
      <c r="I25" s="16" t="n"/>
    </row>
    <row r="26">
      <c r="A26" s="15" t="n"/>
      <c r="B26" s="16" t="n"/>
      <c r="C26" s="16" t="n"/>
      <c r="D26" s="16" t="n"/>
      <c r="E26" s="17" t="n"/>
      <c r="F26" s="18" t="n"/>
      <c r="G26" s="19">
        <f>IF(A26="","",IF(NOT(ISNUMBER(A26)),"Check date",IF(OR(A26&lt;'2026 rates'!$B$7,A26&gt;='2026 rates'!$B$8+1),"Not 2026",IF(A26&lt;'2026 rates'!$B$6,'2026 rates'!$B$4,'2026 rates'!$B$5))))</f>
        <v/>
      </c>
      <c r="H26" s="20">
        <f>IF(OR(NOT(ISNUMBER(E26)),NOT(ISNUMBER(G26))),"",E26*G26)</f>
        <v/>
      </c>
      <c r="I26" s="16" t="n"/>
    </row>
    <row r="27">
      <c r="A27" s="15" t="n"/>
      <c r="B27" s="16" t="n"/>
      <c r="C27" s="16" t="n"/>
      <c r="D27" s="16" t="n"/>
      <c r="E27" s="17" t="n"/>
      <c r="F27" s="18" t="n"/>
      <c r="G27" s="19">
        <f>IF(A27="","",IF(NOT(ISNUMBER(A27)),"Check date",IF(OR(A27&lt;'2026 rates'!$B$7,A27&gt;='2026 rates'!$B$8+1),"Not 2026",IF(A27&lt;'2026 rates'!$B$6,'2026 rates'!$B$4,'2026 rates'!$B$5))))</f>
        <v/>
      </c>
      <c r="H27" s="20">
        <f>IF(OR(NOT(ISNUMBER(E27)),NOT(ISNUMBER(G27))),"",E27*G27)</f>
        <v/>
      </c>
      <c r="I27" s="16" t="n"/>
    </row>
    <row r="28">
      <c r="A28" s="15" t="n"/>
      <c r="B28" s="16" t="n"/>
      <c r="C28" s="16" t="n"/>
      <c r="D28" s="16" t="n"/>
      <c r="E28" s="17" t="n"/>
      <c r="F28" s="18" t="n"/>
      <c r="G28" s="19">
        <f>IF(A28="","",IF(NOT(ISNUMBER(A28)),"Check date",IF(OR(A28&lt;'2026 rates'!$B$7,A28&gt;='2026 rates'!$B$8+1),"Not 2026",IF(A28&lt;'2026 rates'!$B$6,'2026 rates'!$B$4,'2026 rates'!$B$5))))</f>
        <v/>
      </c>
      <c r="H28" s="20">
        <f>IF(OR(NOT(ISNUMBER(E28)),NOT(ISNUMBER(G28))),"",E28*G28)</f>
        <v/>
      </c>
      <c r="I28" s="16" t="n"/>
    </row>
    <row r="29">
      <c r="A29" s="15" t="n"/>
      <c r="B29" s="16" t="n"/>
      <c r="C29" s="16" t="n"/>
      <c r="D29" s="16" t="n"/>
      <c r="E29" s="17" t="n"/>
      <c r="F29" s="18" t="n"/>
      <c r="G29" s="19">
        <f>IF(A29="","",IF(NOT(ISNUMBER(A29)),"Check date",IF(OR(A29&lt;'2026 rates'!$B$7,A29&gt;='2026 rates'!$B$8+1),"Not 2026",IF(A29&lt;'2026 rates'!$B$6,'2026 rates'!$B$4,'2026 rates'!$B$5))))</f>
        <v/>
      </c>
      <c r="H29" s="20">
        <f>IF(OR(NOT(ISNUMBER(E29)),NOT(ISNUMBER(G29))),"",E29*G29)</f>
        <v/>
      </c>
      <c r="I29" s="16" t="n"/>
    </row>
    <row r="30">
      <c r="A30" s="15" t="n"/>
      <c r="B30" s="16" t="n"/>
      <c r="C30" s="16" t="n"/>
      <c r="D30" s="16" t="n"/>
      <c r="E30" s="17" t="n"/>
      <c r="F30" s="18" t="n"/>
      <c r="G30" s="19">
        <f>IF(A30="","",IF(NOT(ISNUMBER(A30)),"Check date",IF(OR(A30&lt;'2026 rates'!$B$7,A30&gt;='2026 rates'!$B$8+1),"Not 2026",IF(A30&lt;'2026 rates'!$B$6,'2026 rates'!$B$4,'2026 rates'!$B$5))))</f>
        <v/>
      </c>
      <c r="H30" s="20">
        <f>IF(OR(NOT(ISNUMBER(E30)),NOT(ISNUMBER(G30))),"",E30*G30)</f>
        <v/>
      </c>
      <c r="I30" s="16" t="n"/>
    </row>
    <row r="31">
      <c r="A31" s="15" t="n"/>
      <c r="B31" s="16" t="n"/>
      <c r="C31" s="16" t="n"/>
      <c r="D31" s="16" t="n"/>
      <c r="E31" s="17" t="n"/>
      <c r="F31" s="18" t="n"/>
      <c r="G31" s="19">
        <f>IF(A31="","",IF(NOT(ISNUMBER(A31)),"Check date",IF(OR(A31&lt;'2026 rates'!$B$7,A31&gt;='2026 rates'!$B$8+1),"Not 2026",IF(A31&lt;'2026 rates'!$B$6,'2026 rates'!$B$4,'2026 rates'!$B$5))))</f>
        <v/>
      </c>
      <c r="H31" s="20">
        <f>IF(OR(NOT(ISNUMBER(E31)),NOT(ISNUMBER(G31))),"",E31*G31)</f>
        <v/>
      </c>
      <c r="I31" s="16" t="n"/>
    </row>
    <row r="32">
      <c r="A32" s="15" t="n"/>
      <c r="B32" s="16" t="n"/>
      <c r="C32" s="16" t="n"/>
      <c r="D32" s="16" t="n"/>
      <c r="E32" s="17" t="n"/>
      <c r="F32" s="18" t="n"/>
      <c r="G32" s="19">
        <f>IF(A32="","",IF(NOT(ISNUMBER(A32)),"Check date",IF(OR(A32&lt;'2026 rates'!$B$7,A32&gt;='2026 rates'!$B$8+1),"Not 2026",IF(A32&lt;'2026 rates'!$B$6,'2026 rates'!$B$4,'2026 rates'!$B$5))))</f>
        <v/>
      </c>
      <c r="H32" s="20">
        <f>IF(OR(NOT(ISNUMBER(E32)),NOT(ISNUMBER(G32))),"",E32*G32)</f>
        <v/>
      </c>
      <c r="I32" s="16" t="n"/>
    </row>
    <row r="33">
      <c r="A33" s="15" t="n"/>
      <c r="B33" s="16" t="n"/>
      <c r="C33" s="16" t="n"/>
      <c r="D33" s="16" t="n"/>
      <c r="E33" s="17" t="n"/>
      <c r="F33" s="18" t="n"/>
      <c r="G33" s="19">
        <f>IF(A33="","",IF(NOT(ISNUMBER(A33)),"Check date",IF(OR(A33&lt;'2026 rates'!$B$7,A33&gt;='2026 rates'!$B$8+1),"Not 2026",IF(A33&lt;'2026 rates'!$B$6,'2026 rates'!$B$4,'2026 rates'!$B$5))))</f>
        <v/>
      </c>
      <c r="H33" s="20">
        <f>IF(OR(NOT(ISNUMBER(E33)),NOT(ISNUMBER(G33))),"",E33*G33)</f>
        <v/>
      </c>
      <c r="I33" s="16" t="n"/>
    </row>
    <row r="34">
      <c r="A34" s="15" t="n"/>
      <c r="B34" s="16" t="n"/>
      <c r="C34" s="16" t="n"/>
      <c r="D34" s="16" t="n"/>
      <c r="E34" s="17" t="n"/>
      <c r="F34" s="18" t="n"/>
      <c r="G34" s="19">
        <f>IF(A34="","",IF(NOT(ISNUMBER(A34)),"Check date",IF(OR(A34&lt;'2026 rates'!$B$7,A34&gt;='2026 rates'!$B$8+1),"Not 2026",IF(A34&lt;'2026 rates'!$B$6,'2026 rates'!$B$4,'2026 rates'!$B$5))))</f>
        <v/>
      </c>
      <c r="H34" s="20">
        <f>IF(OR(NOT(ISNUMBER(E34)),NOT(ISNUMBER(G34))),"",E34*G34)</f>
        <v/>
      </c>
      <c r="I34" s="16" t="n"/>
    </row>
    <row r="35">
      <c r="A35" s="15" t="n"/>
      <c r="B35" s="16" t="n"/>
      <c r="C35" s="16" t="n"/>
      <c r="D35" s="16" t="n"/>
      <c r="E35" s="17" t="n"/>
      <c r="F35" s="18" t="n"/>
      <c r="G35" s="19">
        <f>IF(A35="","",IF(NOT(ISNUMBER(A35)),"Check date",IF(OR(A35&lt;'2026 rates'!$B$7,A35&gt;='2026 rates'!$B$8+1),"Not 2026",IF(A35&lt;'2026 rates'!$B$6,'2026 rates'!$B$4,'2026 rates'!$B$5))))</f>
        <v/>
      </c>
      <c r="H35" s="20">
        <f>IF(OR(NOT(ISNUMBER(E35)),NOT(ISNUMBER(G35))),"",E35*G35)</f>
        <v/>
      </c>
      <c r="I35" s="16" t="n"/>
    </row>
    <row r="36">
      <c r="A36" s="15" t="n"/>
      <c r="B36" s="16" t="n"/>
      <c r="C36" s="16" t="n"/>
      <c r="D36" s="16" t="n"/>
      <c r="E36" s="17" t="n"/>
      <c r="F36" s="18" t="n"/>
      <c r="G36" s="19">
        <f>IF(A36="","",IF(NOT(ISNUMBER(A36)),"Check date",IF(OR(A36&lt;'2026 rates'!$B$7,A36&gt;='2026 rates'!$B$8+1),"Not 2026",IF(A36&lt;'2026 rates'!$B$6,'2026 rates'!$B$4,'2026 rates'!$B$5))))</f>
        <v/>
      </c>
      <c r="H36" s="20">
        <f>IF(OR(NOT(ISNUMBER(E36)),NOT(ISNUMBER(G36))),"",E36*G36)</f>
        <v/>
      </c>
      <c r="I36" s="16" t="n"/>
    </row>
    <row r="37">
      <c r="A37" s="15" t="n"/>
      <c r="B37" s="16" t="n"/>
      <c r="C37" s="16" t="n"/>
      <c r="D37" s="16" t="n"/>
      <c r="E37" s="17" t="n"/>
      <c r="F37" s="18" t="n"/>
      <c r="G37" s="19">
        <f>IF(A37="","",IF(NOT(ISNUMBER(A37)),"Check date",IF(OR(A37&lt;'2026 rates'!$B$7,A37&gt;='2026 rates'!$B$8+1),"Not 2026",IF(A37&lt;'2026 rates'!$B$6,'2026 rates'!$B$4,'2026 rates'!$B$5))))</f>
        <v/>
      </c>
      <c r="H37" s="20">
        <f>IF(OR(NOT(ISNUMBER(E37)),NOT(ISNUMBER(G37))),"",E37*G37)</f>
        <v/>
      </c>
      <c r="I37" s="16" t="n"/>
    </row>
    <row r="38">
      <c r="A38" s="15" t="n"/>
      <c r="B38" s="16" t="n"/>
      <c r="C38" s="16" t="n"/>
      <c r="D38" s="16" t="n"/>
      <c r="E38" s="17" t="n"/>
      <c r="F38" s="18" t="n"/>
      <c r="G38" s="19">
        <f>IF(A38="","",IF(NOT(ISNUMBER(A38)),"Check date",IF(OR(A38&lt;'2026 rates'!$B$7,A38&gt;='2026 rates'!$B$8+1),"Not 2026",IF(A38&lt;'2026 rates'!$B$6,'2026 rates'!$B$4,'2026 rates'!$B$5))))</f>
        <v/>
      </c>
      <c r="H38" s="20">
        <f>IF(OR(NOT(ISNUMBER(E38)),NOT(ISNUMBER(G38))),"",E38*G38)</f>
        <v/>
      </c>
      <c r="I38" s="16" t="n"/>
    </row>
    <row r="39">
      <c r="A39" s="15" t="n"/>
      <c r="B39" s="16" t="n"/>
      <c r="C39" s="16" t="n"/>
      <c r="D39" s="16" t="n"/>
      <c r="E39" s="17" t="n"/>
      <c r="F39" s="18" t="n"/>
      <c r="G39" s="19">
        <f>IF(A39="","",IF(NOT(ISNUMBER(A39)),"Check date",IF(OR(A39&lt;'2026 rates'!$B$7,A39&gt;='2026 rates'!$B$8+1),"Not 2026",IF(A39&lt;'2026 rates'!$B$6,'2026 rates'!$B$4,'2026 rates'!$B$5))))</f>
        <v/>
      </c>
      <c r="H39" s="20">
        <f>IF(OR(NOT(ISNUMBER(E39)),NOT(ISNUMBER(G39))),"",E39*G39)</f>
        <v/>
      </c>
      <c r="I39" s="16" t="n"/>
    </row>
    <row r="40">
      <c r="A40" s="15" t="n"/>
      <c r="B40" s="16" t="n"/>
      <c r="C40" s="16" t="n"/>
      <c r="D40" s="16" t="n"/>
      <c r="E40" s="17" t="n"/>
      <c r="F40" s="18" t="n"/>
      <c r="G40" s="19">
        <f>IF(A40="","",IF(NOT(ISNUMBER(A40)),"Check date",IF(OR(A40&lt;'2026 rates'!$B$7,A40&gt;='2026 rates'!$B$8+1),"Not 2026",IF(A40&lt;'2026 rates'!$B$6,'2026 rates'!$B$4,'2026 rates'!$B$5))))</f>
        <v/>
      </c>
      <c r="H40" s="20">
        <f>IF(OR(NOT(ISNUMBER(E40)),NOT(ISNUMBER(G40))),"",E40*G40)</f>
        <v/>
      </c>
      <c r="I40" s="16" t="n"/>
    </row>
    <row r="41">
      <c r="A41" s="15" t="n"/>
      <c r="B41" s="16" t="n"/>
      <c r="C41" s="16" t="n"/>
      <c r="D41" s="16" t="n"/>
      <c r="E41" s="17" t="n"/>
      <c r="F41" s="18" t="n"/>
      <c r="G41" s="19">
        <f>IF(A41="","",IF(NOT(ISNUMBER(A41)),"Check date",IF(OR(A41&lt;'2026 rates'!$B$7,A41&gt;='2026 rates'!$B$8+1),"Not 2026",IF(A41&lt;'2026 rates'!$B$6,'2026 rates'!$B$4,'2026 rates'!$B$5))))</f>
        <v/>
      </c>
      <c r="H41" s="20">
        <f>IF(OR(NOT(ISNUMBER(E41)),NOT(ISNUMBER(G41))),"",E41*G41)</f>
        <v/>
      </c>
      <c r="I41" s="16" t="n"/>
    </row>
    <row r="42">
      <c r="A42" s="15" t="n"/>
      <c r="B42" s="16" t="n"/>
      <c r="C42" s="16" t="n"/>
      <c r="D42" s="16" t="n"/>
      <c r="E42" s="17" t="n"/>
      <c r="F42" s="18" t="n"/>
      <c r="G42" s="19">
        <f>IF(A42="","",IF(NOT(ISNUMBER(A42)),"Check date",IF(OR(A42&lt;'2026 rates'!$B$7,A42&gt;='2026 rates'!$B$8+1),"Not 2026",IF(A42&lt;'2026 rates'!$B$6,'2026 rates'!$B$4,'2026 rates'!$B$5))))</f>
        <v/>
      </c>
      <c r="H42" s="20">
        <f>IF(OR(NOT(ISNUMBER(E42)),NOT(ISNUMBER(G42))),"",E42*G42)</f>
        <v/>
      </c>
      <c r="I42" s="16" t="n"/>
    </row>
    <row r="43">
      <c r="A43" s="15" t="n"/>
      <c r="B43" s="16" t="n"/>
      <c r="C43" s="16" t="n"/>
      <c r="D43" s="16" t="n"/>
      <c r="E43" s="17" t="n"/>
      <c r="F43" s="18" t="n"/>
      <c r="G43" s="19">
        <f>IF(A43="","",IF(NOT(ISNUMBER(A43)),"Check date",IF(OR(A43&lt;'2026 rates'!$B$7,A43&gt;='2026 rates'!$B$8+1),"Not 2026",IF(A43&lt;'2026 rates'!$B$6,'2026 rates'!$B$4,'2026 rates'!$B$5))))</f>
        <v/>
      </c>
      <c r="H43" s="20">
        <f>IF(OR(NOT(ISNUMBER(E43)),NOT(ISNUMBER(G43))),"",E43*G43)</f>
        <v/>
      </c>
      <c r="I43" s="16" t="n"/>
    </row>
    <row r="44">
      <c r="A44" s="15" t="n"/>
      <c r="B44" s="16" t="n"/>
      <c r="C44" s="16" t="n"/>
      <c r="D44" s="16" t="n"/>
      <c r="E44" s="17" t="n"/>
      <c r="F44" s="18" t="n"/>
      <c r="G44" s="19">
        <f>IF(A44="","",IF(NOT(ISNUMBER(A44)),"Check date",IF(OR(A44&lt;'2026 rates'!$B$7,A44&gt;='2026 rates'!$B$8+1),"Not 2026",IF(A44&lt;'2026 rates'!$B$6,'2026 rates'!$B$4,'2026 rates'!$B$5))))</f>
        <v/>
      </c>
      <c r="H44" s="20">
        <f>IF(OR(NOT(ISNUMBER(E44)),NOT(ISNUMBER(G44))),"",E44*G44)</f>
        <v/>
      </c>
      <c r="I44" s="16" t="n"/>
    </row>
    <row r="45">
      <c r="A45" s="15" t="n"/>
      <c r="B45" s="16" t="n"/>
      <c r="C45" s="16" t="n"/>
      <c r="D45" s="16" t="n"/>
      <c r="E45" s="17" t="n"/>
      <c r="F45" s="18" t="n"/>
      <c r="G45" s="19">
        <f>IF(A45="","",IF(NOT(ISNUMBER(A45)),"Check date",IF(OR(A45&lt;'2026 rates'!$B$7,A45&gt;='2026 rates'!$B$8+1),"Not 2026",IF(A45&lt;'2026 rates'!$B$6,'2026 rates'!$B$4,'2026 rates'!$B$5))))</f>
        <v/>
      </c>
      <c r="H45" s="20">
        <f>IF(OR(NOT(ISNUMBER(E45)),NOT(ISNUMBER(G45))),"",E45*G45)</f>
        <v/>
      </c>
      <c r="I45" s="16" t="n"/>
    </row>
    <row r="46">
      <c r="A46" s="15" t="n"/>
      <c r="B46" s="16" t="n"/>
      <c r="C46" s="16" t="n"/>
      <c r="D46" s="16" t="n"/>
      <c r="E46" s="17" t="n"/>
      <c r="F46" s="18" t="n"/>
      <c r="G46" s="19">
        <f>IF(A46="","",IF(NOT(ISNUMBER(A46)),"Check date",IF(OR(A46&lt;'2026 rates'!$B$7,A46&gt;='2026 rates'!$B$8+1),"Not 2026",IF(A46&lt;'2026 rates'!$B$6,'2026 rates'!$B$4,'2026 rates'!$B$5))))</f>
        <v/>
      </c>
      <c r="H46" s="20">
        <f>IF(OR(NOT(ISNUMBER(E46)),NOT(ISNUMBER(G46))),"",E46*G46)</f>
        <v/>
      </c>
      <c r="I46" s="16" t="n"/>
    </row>
    <row r="47">
      <c r="A47" s="15" t="n"/>
      <c r="B47" s="16" t="n"/>
      <c r="C47" s="16" t="n"/>
      <c r="D47" s="16" t="n"/>
      <c r="E47" s="17" t="n"/>
      <c r="F47" s="18" t="n"/>
      <c r="G47" s="19">
        <f>IF(A47="","",IF(NOT(ISNUMBER(A47)),"Check date",IF(OR(A47&lt;'2026 rates'!$B$7,A47&gt;='2026 rates'!$B$8+1),"Not 2026",IF(A47&lt;'2026 rates'!$B$6,'2026 rates'!$B$4,'2026 rates'!$B$5))))</f>
        <v/>
      </c>
      <c r="H47" s="20">
        <f>IF(OR(NOT(ISNUMBER(E47)),NOT(ISNUMBER(G47))),"",E47*G47)</f>
        <v/>
      </c>
      <c r="I47" s="16" t="n"/>
    </row>
    <row r="48">
      <c r="A48" s="15" t="n"/>
      <c r="B48" s="16" t="n"/>
      <c r="C48" s="16" t="n"/>
      <c r="D48" s="16" t="n"/>
      <c r="E48" s="17" t="n"/>
      <c r="F48" s="18" t="n"/>
      <c r="G48" s="19">
        <f>IF(A48="","",IF(NOT(ISNUMBER(A48)),"Check date",IF(OR(A48&lt;'2026 rates'!$B$7,A48&gt;='2026 rates'!$B$8+1),"Not 2026",IF(A48&lt;'2026 rates'!$B$6,'2026 rates'!$B$4,'2026 rates'!$B$5))))</f>
        <v/>
      </c>
      <c r="H48" s="20">
        <f>IF(OR(NOT(ISNUMBER(E48)),NOT(ISNUMBER(G48))),"",E48*G48)</f>
        <v/>
      </c>
      <c r="I48" s="16" t="n"/>
    </row>
    <row r="49">
      <c r="A49" s="15" t="n"/>
      <c r="B49" s="16" t="n"/>
      <c r="C49" s="16" t="n"/>
      <c r="D49" s="16" t="n"/>
      <c r="E49" s="17" t="n"/>
      <c r="F49" s="18" t="n"/>
      <c r="G49" s="19">
        <f>IF(A49="","",IF(NOT(ISNUMBER(A49)),"Check date",IF(OR(A49&lt;'2026 rates'!$B$7,A49&gt;='2026 rates'!$B$8+1),"Not 2026",IF(A49&lt;'2026 rates'!$B$6,'2026 rates'!$B$4,'2026 rates'!$B$5))))</f>
        <v/>
      </c>
      <c r="H49" s="20">
        <f>IF(OR(NOT(ISNUMBER(E49)),NOT(ISNUMBER(G49))),"",E49*G49)</f>
        <v/>
      </c>
      <c r="I49" s="16" t="n"/>
    </row>
    <row r="50">
      <c r="A50" s="15" t="n"/>
      <c r="B50" s="16" t="n"/>
      <c r="C50" s="16" t="n"/>
      <c r="D50" s="16" t="n"/>
      <c r="E50" s="17" t="n"/>
      <c r="F50" s="18" t="n"/>
      <c r="G50" s="19">
        <f>IF(A50="","",IF(NOT(ISNUMBER(A50)),"Check date",IF(OR(A50&lt;'2026 rates'!$B$7,A50&gt;='2026 rates'!$B$8+1),"Not 2026",IF(A50&lt;'2026 rates'!$B$6,'2026 rates'!$B$4,'2026 rates'!$B$5))))</f>
        <v/>
      </c>
      <c r="H50" s="20">
        <f>IF(OR(NOT(ISNUMBER(E50)),NOT(ISNUMBER(G50))),"",E50*G50)</f>
        <v/>
      </c>
      <c r="I50" s="16" t="n"/>
    </row>
    <row r="51">
      <c r="A51" s="15" t="n"/>
      <c r="B51" s="16" t="n"/>
      <c r="C51" s="16" t="n"/>
      <c r="D51" s="16" t="n"/>
      <c r="E51" s="17" t="n"/>
      <c r="F51" s="18" t="n"/>
      <c r="G51" s="19">
        <f>IF(A51="","",IF(NOT(ISNUMBER(A51)),"Check date",IF(OR(A51&lt;'2026 rates'!$B$7,A51&gt;='2026 rates'!$B$8+1),"Not 2026",IF(A51&lt;'2026 rates'!$B$6,'2026 rates'!$B$4,'2026 rates'!$B$5))))</f>
        <v/>
      </c>
      <c r="H51" s="20">
        <f>IF(OR(NOT(ISNUMBER(E51)),NOT(ISNUMBER(G51))),"",E51*G51)</f>
        <v/>
      </c>
      <c r="I51" s="16" t="n"/>
    </row>
    <row r="52">
      <c r="A52" s="15" t="n"/>
      <c r="B52" s="16" t="n"/>
      <c r="C52" s="16" t="n"/>
      <c r="D52" s="16" t="n"/>
      <c r="E52" s="17" t="n"/>
      <c r="F52" s="18" t="n"/>
      <c r="G52" s="19">
        <f>IF(A52="","",IF(NOT(ISNUMBER(A52)),"Check date",IF(OR(A52&lt;'2026 rates'!$B$7,A52&gt;='2026 rates'!$B$8+1),"Not 2026",IF(A52&lt;'2026 rates'!$B$6,'2026 rates'!$B$4,'2026 rates'!$B$5))))</f>
        <v/>
      </c>
      <c r="H52" s="20">
        <f>IF(OR(NOT(ISNUMBER(E52)),NOT(ISNUMBER(G52))),"",E52*G52)</f>
        <v/>
      </c>
      <c r="I52" s="16" t="n"/>
    </row>
    <row r="53">
      <c r="A53" s="15" t="n"/>
      <c r="B53" s="16" t="n"/>
      <c r="C53" s="16" t="n"/>
      <c r="D53" s="16" t="n"/>
      <c r="E53" s="17" t="n"/>
      <c r="F53" s="18" t="n"/>
      <c r="G53" s="19">
        <f>IF(A53="","",IF(NOT(ISNUMBER(A53)),"Check date",IF(OR(A53&lt;'2026 rates'!$B$7,A53&gt;='2026 rates'!$B$8+1),"Not 2026",IF(A53&lt;'2026 rates'!$B$6,'2026 rates'!$B$4,'2026 rates'!$B$5))))</f>
        <v/>
      </c>
      <c r="H53" s="20">
        <f>IF(OR(NOT(ISNUMBER(E53)),NOT(ISNUMBER(G53))),"",E53*G53)</f>
        <v/>
      </c>
      <c r="I53" s="16" t="n"/>
    </row>
    <row r="54">
      <c r="A54" s="15" t="n"/>
      <c r="B54" s="16" t="n"/>
      <c r="C54" s="16" t="n"/>
      <c r="D54" s="16" t="n"/>
      <c r="E54" s="17" t="n"/>
      <c r="F54" s="18" t="n"/>
      <c r="G54" s="19">
        <f>IF(A54="","",IF(NOT(ISNUMBER(A54)),"Check date",IF(OR(A54&lt;'2026 rates'!$B$7,A54&gt;='2026 rates'!$B$8+1),"Not 2026",IF(A54&lt;'2026 rates'!$B$6,'2026 rates'!$B$4,'2026 rates'!$B$5))))</f>
        <v/>
      </c>
      <c r="H54" s="20">
        <f>IF(OR(NOT(ISNUMBER(E54)),NOT(ISNUMBER(G54))),"",E54*G54)</f>
        <v/>
      </c>
      <c r="I54" s="16" t="n"/>
    </row>
    <row r="55">
      <c r="A55" s="15" t="n"/>
      <c r="B55" s="16" t="n"/>
      <c r="C55" s="16" t="n"/>
      <c r="D55" s="16" t="n"/>
      <c r="E55" s="17" t="n"/>
      <c r="F55" s="18" t="n"/>
      <c r="G55" s="19">
        <f>IF(A55="","",IF(NOT(ISNUMBER(A55)),"Check date",IF(OR(A55&lt;'2026 rates'!$B$7,A55&gt;='2026 rates'!$B$8+1),"Not 2026",IF(A55&lt;'2026 rates'!$B$6,'2026 rates'!$B$4,'2026 rates'!$B$5))))</f>
        <v/>
      </c>
      <c r="H55" s="20">
        <f>IF(OR(NOT(ISNUMBER(E55)),NOT(ISNUMBER(G55))),"",E55*G55)</f>
        <v/>
      </c>
      <c r="I55" s="16" t="n"/>
    </row>
    <row r="56">
      <c r="A56" s="15" t="n"/>
      <c r="B56" s="16" t="n"/>
      <c r="C56" s="16" t="n"/>
      <c r="D56" s="16" t="n"/>
      <c r="E56" s="17" t="n"/>
      <c r="F56" s="18" t="n"/>
      <c r="G56" s="19">
        <f>IF(A56="","",IF(NOT(ISNUMBER(A56)),"Check date",IF(OR(A56&lt;'2026 rates'!$B$7,A56&gt;='2026 rates'!$B$8+1),"Not 2026",IF(A56&lt;'2026 rates'!$B$6,'2026 rates'!$B$4,'2026 rates'!$B$5))))</f>
        <v/>
      </c>
      <c r="H56" s="20">
        <f>IF(OR(NOT(ISNUMBER(E56)),NOT(ISNUMBER(G56))),"",E56*G56)</f>
        <v/>
      </c>
      <c r="I56" s="16" t="n"/>
    </row>
    <row r="57">
      <c r="A57" s="15" t="n"/>
      <c r="B57" s="16" t="n"/>
      <c r="C57" s="16" t="n"/>
      <c r="D57" s="16" t="n"/>
      <c r="E57" s="17" t="n"/>
      <c r="F57" s="18" t="n"/>
      <c r="G57" s="19">
        <f>IF(A57="","",IF(NOT(ISNUMBER(A57)),"Check date",IF(OR(A57&lt;'2026 rates'!$B$7,A57&gt;='2026 rates'!$B$8+1),"Not 2026",IF(A57&lt;'2026 rates'!$B$6,'2026 rates'!$B$4,'2026 rates'!$B$5))))</f>
        <v/>
      </c>
      <c r="H57" s="20">
        <f>IF(OR(NOT(ISNUMBER(E57)),NOT(ISNUMBER(G57))),"",E57*G57)</f>
        <v/>
      </c>
      <c r="I57" s="16" t="n"/>
    </row>
    <row r="58">
      <c r="A58" s="15" t="n"/>
      <c r="B58" s="16" t="n"/>
      <c r="C58" s="16" t="n"/>
      <c r="D58" s="16" t="n"/>
      <c r="E58" s="17" t="n"/>
      <c r="F58" s="18" t="n"/>
      <c r="G58" s="19">
        <f>IF(A58="","",IF(NOT(ISNUMBER(A58)),"Check date",IF(OR(A58&lt;'2026 rates'!$B$7,A58&gt;='2026 rates'!$B$8+1),"Not 2026",IF(A58&lt;'2026 rates'!$B$6,'2026 rates'!$B$4,'2026 rates'!$B$5))))</f>
        <v/>
      </c>
      <c r="H58" s="20">
        <f>IF(OR(NOT(ISNUMBER(E58)),NOT(ISNUMBER(G58))),"",E58*G58)</f>
        <v/>
      </c>
      <c r="I58" s="16" t="n"/>
    </row>
    <row r="59">
      <c r="A59" s="15" t="n"/>
      <c r="B59" s="16" t="n"/>
      <c r="C59" s="16" t="n"/>
      <c r="D59" s="16" t="n"/>
      <c r="E59" s="17" t="n"/>
      <c r="F59" s="18" t="n"/>
      <c r="G59" s="19">
        <f>IF(A59="","",IF(NOT(ISNUMBER(A59)),"Check date",IF(OR(A59&lt;'2026 rates'!$B$7,A59&gt;='2026 rates'!$B$8+1),"Not 2026",IF(A59&lt;'2026 rates'!$B$6,'2026 rates'!$B$4,'2026 rates'!$B$5))))</f>
        <v/>
      </c>
      <c r="H59" s="20">
        <f>IF(OR(NOT(ISNUMBER(E59)),NOT(ISNUMBER(G59))),"",E59*G59)</f>
        <v/>
      </c>
      <c r="I59" s="16" t="n"/>
    </row>
    <row r="60">
      <c r="A60" s="15" t="n"/>
      <c r="B60" s="16" t="n"/>
      <c r="C60" s="16" t="n"/>
      <c r="D60" s="16" t="n"/>
      <c r="E60" s="17" t="n"/>
      <c r="F60" s="18" t="n"/>
      <c r="G60" s="19">
        <f>IF(A60="","",IF(NOT(ISNUMBER(A60)),"Check date",IF(OR(A60&lt;'2026 rates'!$B$7,A60&gt;='2026 rates'!$B$8+1),"Not 2026",IF(A60&lt;'2026 rates'!$B$6,'2026 rates'!$B$4,'2026 rates'!$B$5))))</f>
        <v/>
      </c>
      <c r="H60" s="20">
        <f>IF(OR(NOT(ISNUMBER(E60)),NOT(ISNUMBER(G60))),"",E60*G60)</f>
        <v/>
      </c>
      <c r="I60" s="16" t="n"/>
    </row>
    <row r="61">
      <c r="A61" s="15" t="n"/>
      <c r="B61" s="16" t="n"/>
      <c r="C61" s="16" t="n"/>
      <c r="D61" s="16" t="n"/>
      <c r="E61" s="17" t="n"/>
      <c r="F61" s="18" t="n"/>
      <c r="G61" s="19">
        <f>IF(A61="","",IF(NOT(ISNUMBER(A61)),"Check date",IF(OR(A61&lt;'2026 rates'!$B$7,A61&gt;='2026 rates'!$B$8+1),"Not 2026",IF(A61&lt;'2026 rates'!$B$6,'2026 rates'!$B$4,'2026 rates'!$B$5))))</f>
        <v/>
      </c>
      <c r="H61" s="20">
        <f>IF(OR(NOT(ISNUMBER(E61)),NOT(ISNUMBER(G61))),"",E61*G61)</f>
        <v/>
      </c>
      <c r="I61" s="16" t="n"/>
    </row>
    <row r="62">
      <c r="A62" s="15" t="n"/>
      <c r="B62" s="16" t="n"/>
      <c r="C62" s="16" t="n"/>
      <c r="D62" s="16" t="n"/>
      <c r="E62" s="17" t="n"/>
      <c r="F62" s="18" t="n"/>
      <c r="G62" s="19">
        <f>IF(A62="","",IF(NOT(ISNUMBER(A62)),"Check date",IF(OR(A62&lt;'2026 rates'!$B$7,A62&gt;='2026 rates'!$B$8+1),"Not 2026",IF(A62&lt;'2026 rates'!$B$6,'2026 rates'!$B$4,'2026 rates'!$B$5))))</f>
        <v/>
      </c>
      <c r="H62" s="20">
        <f>IF(OR(NOT(ISNUMBER(E62)),NOT(ISNUMBER(G62))),"",E62*G62)</f>
        <v/>
      </c>
      <c r="I62" s="16" t="n"/>
    </row>
    <row r="63">
      <c r="A63" s="15" t="n"/>
      <c r="B63" s="16" t="n"/>
      <c r="C63" s="16" t="n"/>
      <c r="D63" s="16" t="n"/>
      <c r="E63" s="17" t="n"/>
      <c r="F63" s="18" t="n"/>
      <c r="G63" s="19">
        <f>IF(A63="","",IF(NOT(ISNUMBER(A63)),"Check date",IF(OR(A63&lt;'2026 rates'!$B$7,A63&gt;='2026 rates'!$B$8+1),"Not 2026",IF(A63&lt;'2026 rates'!$B$6,'2026 rates'!$B$4,'2026 rates'!$B$5))))</f>
        <v/>
      </c>
      <c r="H63" s="20">
        <f>IF(OR(NOT(ISNUMBER(E63)),NOT(ISNUMBER(G63))),"",E63*G63)</f>
        <v/>
      </c>
      <c r="I63" s="16" t="n"/>
    </row>
    <row r="64">
      <c r="A64" s="15" t="n"/>
      <c r="B64" s="16" t="n"/>
      <c r="C64" s="16" t="n"/>
      <c r="D64" s="16" t="n"/>
      <c r="E64" s="17" t="n"/>
      <c r="F64" s="18" t="n"/>
      <c r="G64" s="19">
        <f>IF(A64="","",IF(NOT(ISNUMBER(A64)),"Check date",IF(OR(A64&lt;'2026 rates'!$B$7,A64&gt;='2026 rates'!$B$8+1),"Not 2026",IF(A64&lt;'2026 rates'!$B$6,'2026 rates'!$B$4,'2026 rates'!$B$5))))</f>
        <v/>
      </c>
      <c r="H64" s="20">
        <f>IF(OR(NOT(ISNUMBER(E64)),NOT(ISNUMBER(G64))),"",E64*G64)</f>
        <v/>
      </c>
      <c r="I64" s="16" t="n"/>
    </row>
    <row r="65">
      <c r="A65" s="15" t="n"/>
      <c r="B65" s="16" t="n"/>
      <c r="C65" s="16" t="n"/>
      <c r="D65" s="16" t="n"/>
      <c r="E65" s="17" t="n"/>
      <c r="F65" s="18" t="n"/>
      <c r="G65" s="19">
        <f>IF(A65="","",IF(NOT(ISNUMBER(A65)),"Check date",IF(OR(A65&lt;'2026 rates'!$B$7,A65&gt;='2026 rates'!$B$8+1),"Not 2026",IF(A65&lt;'2026 rates'!$B$6,'2026 rates'!$B$4,'2026 rates'!$B$5))))</f>
        <v/>
      </c>
      <c r="H65" s="20">
        <f>IF(OR(NOT(ISNUMBER(E65)),NOT(ISNUMBER(G65))),"",E65*G65)</f>
        <v/>
      </c>
      <c r="I65" s="16" t="n"/>
    </row>
    <row r="66">
      <c r="A66" s="15" t="n"/>
      <c r="B66" s="16" t="n"/>
      <c r="C66" s="16" t="n"/>
      <c r="D66" s="16" t="n"/>
      <c r="E66" s="17" t="n"/>
      <c r="F66" s="18" t="n"/>
      <c r="G66" s="19">
        <f>IF(A66="","",IF(NOT(ISNUMBER(A66)),"Check date",IF(OR(A66&lt;'2026 rates'!$B$7,A66&gt;='2026 rates'!$B$8+1),"Not 2026",IF(A66&lt;'2026 rates'!$B$6,'2026 rates'!$B$4,'2026 rates'!$B$5))))</f>
        <v/>
      </c>
      <c r="H66" s="20">
        <f>IF(OR(NOT(ISNUMBER(E66)),NOT(ISNUMBER(G66))),"",E66*G66)</f>
        <v/>
      </c>
      <c r="I66" s="16" t="n"/>
    </row>
    <row r="67">
      <c r="A67" s="15" t="n"/>
      <c r="B67" s="16" t="n"/>
      <c r="C67" s="16" t="n"/>
      <c r="D67" s="16" t="n"/>
      <c r="E67" s="17" t="n"/>
      <c r="F67" s="18" t="n"/>
      <c r="G67" s="19">
        <f>IF(A67="","",IF(NOT(ISNUMBER(A67)),"Check date",IF(OR(A67&lt;'2026 rates'!$B$7,A67&gt;='2026 rates'!$B$8+1),"Not 2026",IF(A67&lt;'2026 rates'!$B$6,'2026 rates'!$B$4,'2026 rates'!$B$5))))</f>
        <v/>
      </c>
      <c r="H67" s="20">
        <f>IF(OR(NOT(ISNUMBER(E67)),NOT(ISNUMBER(G67))),"",E67*G67)</f>
        <v/>
      </c>
      <c r="I67" s="16" t="n"/>
    </row>
    <row r="68">
      <c r="A68" s="15" t="n"/>
      <c r="B68" s="16" t="n"/>
      <c r="C68" s="16" t="n"/>
      <c r="D68" s="16" t="n"/>
      <c r="E68" s="17" t="n"/>
      <c r="F68" s="18" t="n"/>
      <c r="G68" s="19">
        <f>IF(A68="","",IF(NOT(ISNUMBER(A68)),"Check date",IF(OR(A68&lt;'2026 rates'!$B$7,A68&gt;='2026 rates'!$B$8+1),"Not 2026",IF(A68&lt;'2026 rates'!$B$6,'2026 rates'!$B$4,'2026 rates'!$B$5))))</f>
        <v/>
      </c>
      <c r="H68" s="20">
        <f>IF(OR(NOT(ISNUMBER(E68)),NOT(ISNUMBER(G68))),"",E68*G68)</f>
        <v/>
      </c>
      <c r="I68" s="16" t="n"/>
    </row>
    <row r="69">
      <c r="A69" s="15" t="n"/>
      <c r="B69" s="16" t="n"/>
      <c r="C69" s="16" t="n"/>
      <c r="D69" s="16" t="n"/>
      <c r="E69" s="17" t="n"/>
      <c r="F69" s="18" t="n"/>
      <c r="G69" s="19">
        <f>IF(A69="","",IF(NOT(ISNUMBER(A69)),"Check date",IF(OR(A69&lt;'2026 rates'!$B$7,A69&gt;='2026 rates'!$B$8+1),"Not 2026",IF(A69&lt;'2026 rates'!$B$6,'2026 rates'!$B$4,'2026 rates'!$B$5))))</f>
        <v/>
      </c>
      <c r="H69" s="20">
        <f>IF(OR(NOT(ISNUMBER(E69)),NOT(ISNUMBER(G69))),"",E69*G69)</f>
        <v/>
      </c>
      <c r="I69" s="16" t="n"/>
    </row>
    <row r="70">
      <c r="A70" s="15" t="n"/>
      <c r="B70" s="16" t="n"/>
      <c r="C70" s="16" t="n"/>
      <c r="D70" s="16" t="n"/>
      <c r="E70" s="17" t="n"/>
      <c r="F70" s="18" t="n"/>
      <c r="G70" s="19">
        <f>IF(A70="","",IF(NOT(ISNUMBER(A70)),"Check date",IF(OR(A70&lt;'2026 rates'!$B$7,A70&gt;='2026 rates'!$B$8+1),"Not 2026",IF(A70&lt;'2026 rates'!$B$6,'2026 rates'!$B$4,'2026 rates'!$B$5))))</f>
        <v/>
      </c>
      <c r="H70" s="20">
        <f>IF(OR(NOT(ISNUMBER(E70)),NOT(ISNUMBER(G70))),"",E70*G70)</f>
        <v/>
      </c>
      <c r="I70" s="16" t="n"/>
    </row>
    <row r="71">
      <c r="A71" s="15" t="n"/>
      <c r="B71" s="16" t="n"/>
      <c r="C71" s="16" t="n"/>
      <c r="D71" s="16" t="n"/>
      <c r="E71" s="17" t="n"/>
      <c r="F71" s="18" t="n"/>
      <c r="G71" s="19">
        <f>IF(A71="","",IF(NOT(ISNUMBER(A71)),"Check date",IF(OR(A71&lt;'2026 rates'!$B$7,A71&gt;='2026 rates'!$B$8+1),"Not 2026",IF(A71&lt;'2026 rates'!$B$6,'2026 rates'!$B$4,'2026 rates'!$B$5))))</f>
        <v/>
      </c>
      <c r="H71" s="20">
        <f>IF(OR(NOT(ISNUMBER(E71)),NOT(ISNUMBER(G71))),"",E71*G71)</f>
        <v/>
      </c>
      <c r="I71" s="16" t="n"/>
    </row>
    <row r="72">
      <c r="A72" s="15" t="n"/>
      <c r="B72" s="16" t="n"/>
      <c r="C72" s="16" t="n"/>
      <c r="D72" s="16" t="n"/>
      <c r="E72" s="17" t="n"/>
      <c r="F72" s="18" t="n"/>
      <c r="G72" s="19">
        <f>IF(A72="","",IF(NOT(ISNUMBER(A72)),"Check date",IF(OR(A72&lt;'2026 rates'!$B$7,A72&gt;='2026 rates'!$B$8+1),"Not 2026",IF(A72&lt;'2026 rates'!$B$6,'2026 rates'!$B$4,'2026 rates'!$B$5))))</f>
        <v/>
      </c>
      <c r="H72" s="20">
        <f>IF(OR(NOT(ISNUMBER(E72)),NOT(ISNUMBER(G72))),"",E72*G72)</f>
        <v/>
      </c>
      <c r="I72" s="16" t="n"/>
    </row>
    <row r="73">
      <c r="A73" s="15" t="n"/>
      <c r="B73" s="16" t="n"/>
      <c r="C73" s="16" t="n"/>
      <c r="D73" s="16" t="n"/>
      <c r="E73" s="17" t="n"/>
      <c r="F73" s="18" t="n"/>
      <c r="G73" s="19">
        <f>IF(A73="","",IF(NOT(ISNUMBER(A73)),"Check date",IF(OR(A73&lt;'2026 rates'!$B$7,A73&gt;='2026 rates'!$B$8+1),"Not 2026",IF(A73&lt;'2026 rates'!$B$6,'2026 rates'!$B$4,'2026 rates'!$B$5))))</f>
        <v/>
      </c>
      <c r="H73" s="20">
        <f>IF(OR(NOT(ISNUMBER(E73)),NOT(ISNUMBER(G73))),"",E73*G73)</f>
        <v/>
      </c>
      <c r="I73" s="16" t="n"/>
    </row>
    <row r="74">
      <c r="A74" s="15" t="n"/>
      <c r="B74" s="16" t="n"/>
      <c r="C74" s="16" t="n"/>
      <c r="D74" s="16" t="n"/>
      <c r="E74" s="17" t="n"/>
      <c r="F74" s="18" t="n"/>
      <c r="G74" s="19">
        <f>IF(A74="","",IF(NOT(ISNUMBER(A74)),"Check date",IF(OR(A74&lt;'2026 rates'!$B$7,A74&gt;='2026 rates'!$B$8+1),"Not 2026",IF(A74&lt;'2026 rates'!$B$6,'2026 rates'!$B$4,'2026 rates'!$B$5))))</f>
        <v/>
      </c>
      <c r="H74" s="20">
        <f>IF(OR(NOT(ISNUMBER(E74)),NOT(ISNUMBER(G74))),"",E74*G74)</f>
        <v/>
      </c>
      <c r="I74" s="16" t="n"/>
    </row>
    <row r="75">
      <c r="A75" s="15" t="n"/>
      <c r="B75" s="16" t="n"/>
      <c r="C75" s="16" t="n"/>
      <c r="D75" s="16" t="n"/>
      <c r="E75" s="17" t="n"/>
      <c r="F75" s="18" t="n"/>
      <c r="G75" s="19">
        <f>IF(A75="","",IF(NOT(ISNUMBER(A75)),"Check date",IF(OR(A75&lt;'2026 rates'!$B$7,A75&gt;='2026 rates'!$B$8+1),"Not 2026",IF(A75&lt;'2026 rates'!$B$6,'2026 rates'!$B$4,'2026 rates'!$B$5))))</f>
        <v/>
      </c>
      <c r="H75" s="20">
        <f>IF(OR(NOT(ISNUMBER(E75)),NOT(ISNUMBER(G75))),"",E75*G75)</f>
        <v/>
      </c>
      <c r="I75" s="16" t="n"/>
    </row>
    <row r="76">
      <c r="A76" s="15" t="n"/>
      <c r="B76" s="16" t="n"/>
      <c r="C76" s="16" t="n"/>
      <c r="D76" s="16" t="n"/>
      <c r="E76" s="17" t="n"/>
      <c r="F76" s="18" t="n"/>
      <c r="G76" s="19">
        <f>IF(A76="","",IF(NOT(ISNUMBER(A76)),"Check date",IF(OR(A76&lt;'2026 rates'!$B$7,A76&gt;='2026 rates'!$B$8+1),"Not 2026",IF(A76&lt;'2026 rates'!$B$6,'2026 rates'!$B$4,'2026 rates'!$B$5))))</f>
        <v/>
      </c>
      <c r="H76" s="20">
        <f>IF(OR(NOT(ISNUMBER(E76)),NOT(ISNUMBER(G76))),"",E76*G76)</f>
        <v/>
      </c>
      <c r="I76" s="16" t="n"/>
    </row>
    <row r="77">
      <c r="A77" s="15" t="n"/>
      <c r="B77" s="16" t="n"/>
      <c r="C77" s="16" t="n"/>
      <c r="D77" s="16" t="n"/>
      <c r="E77" s="17" t="n"/>
      <c r="F77" s="18" t="n"/>
      <c r="G77" s="19">
        <f>IF(A77="","",IF(NOT(ISNUMBER(A77)),"Check date",IF(OR(A77&lt;'2026 rates'!$B$7,A77&gt;='2026 rates'!$B$8+1),"Not 2026",IF(A77&lt;'2026 rates'!$B$6,'2026 rates'!$B$4,'2026 rates'!$B$5))))</f>
        <v/>
      </c>
      <c r="H77" s="20">
        <f>IF(OR(NOT(ISNUMBER(E77)),NOT(ISNUMBER(G77))),"",E77*G77)</f>
        <v/>
      </c>
      <c r="I77" s="16" t="n"/>
    </row>
    <row r="78">
      <c r="A78" s="15" t="n"/>
      <c r="B78" s="16" t="n"/>
      <c r="C78" s="16" t="n"/>
      <c r="D78" s="16" t="n"/>
      <c r="E78" s="17" t="n"/>
      <c r="F78" s="18" t="n"/>
      <c r="G78" s="19">
        <f>IF(A78="","",IF(NOT(ISNUMBER(A78)),"Check date",IF(OR(A78&lt;'2026 rates'!$B$7,A78&gt;='2026 rates'!$B$8+1),"Not 2026",IF(A78&lt;'2026 rates'!$B$6,'2026 rates'!$B$4,'2026 rates'!$B$5))))</f>
        <v/>
      </c>
      <c r="H78" s="20">
        <f>IF(OR(NOT(ISNUMBER(E78)),NOT(ISNUMBER(G78))),"",E78*G78)</f>
        <v/>
      </c>
      <c r="I78" s="16" t="n"/>
    </row>
    <row r="79">
      <c r="A79" s="15" t="n"/>
      <c r="B79" s="16" t="n"/>
      <c r="C79" s="16" t="n"/>
      <c r="D79" s="16" t="n"/>
      <c r="E79" s="17" t="n"/>
      <c r="F79" s="18" t="n"/>
      <c r="G79" s="19">
        <f>IF(A79="","",IF(NOT(ISNUMBER(A79)),"Check date",IF(OR(A79&lt;'2026 rates'!$B$7,A79&gt;='2026 rates'!$B$8+1),"Not 2026",IF(A79&lt;'2026 rates'!$B$6,'2026 rates'!$B$4,'2026 rates'!$B$5))))</f>
        <v/>
      </c>
      <c r="H79" s="20">
        <f>IF(OR(NOT(ISNUMBER(E79)),NOT(ISNUMBER(G79))),"",E79*G79)</f>
        <v/>
      </c>
      <c r="I79" s="16" t="n"/>
    </row>
    <row r="80">
      <c r="A80" s="15" t="n"/>
      <c r="B80" s="16" t="n"/>
      <c r="C80" s="16" t="n"/>
      <c r="D80" s="16" t="n"/>
      <c r="E80" s="17" t="n"/>
      <c r="F80" s="18" t="n"/>
      <c r="G80" s="19">
        <f>IF(A80="","",IF(NOT(ISNUMBER(A80)),"Check date",IF(OR(A80&lt;'2026 rates'!$B$7,A80&gt;='2026 rates'!$B$8+1),"Not 2026",IF(A80&lt;'2026 rates'!$B$6,'2026 rates'!$B$4,'2026 rates'!$B$5))))</f>
        <v/>
      </c>
      <c r="H80" s="20">
        <f>IF(OR(NOT(ISNUMBER(E80)),NOT(ISNUMBER(G80))),"",E80*G80)</f>
        <v/>
      </c>
      <c r="I80" s="16" t="n"/>
    </row>
    <row r="81">
      <c r="A81" s="15" t="n"/>
      <c r="B81" s="16" t="n"/>
      <c r="C81" s="16" t="n"/>
      <c r="D81" s="16" t="n"/>
      <c r="E81" s="17" t="n"/>
      <c r="F81" s="18" t="n"/>
      <c r="G81" s="19">
        <f>IF(A81="","",IF(NOT(ISNUMBER(A81)),"Check date",IF(OR(A81&lt;'2026 rates'!$B$7,A81&gt;='2026 rates'!$B$8+1),"Not 2026",IF(A81&lt;'2026 rates'!$B$6,'2026 rates'!$B$4,'2026 rates'!$B$5))))</f>
        <v/>
      </c>
      <c r="H81" s="20">
        <f>IF(OR(NOT(ISNUMBER(E81)),NOT(ISNUMBER(G81))),"",E81*G81)</f>
        <v/>
      </c>
      <c r="I81" s="16" t="n"/>
    </row>
    <row r="82">
      <c r="A82" s="15" t="n"/>
      <c r="B82" s="16" t="n"/>
      <c r="C82" s="16" t="n"/>
      <c r="D82" s="16" t="n"/>
      <c r="E82" s="17" t="n"/>
      <c r="F82" s="18" t="n"/>
      <c r="G82" s="19">
        <f>IF(A82="","",IF(NOT(ISNUMBER(A82)),"Check date",IF(OR(A82&lt;'2026 rates'!$B$7,A82&gt;='2026 rates'!$B$8+1),"Not 2026",IF(A82&lt;'2026 rates'!$B$6,'2026 rates'!$B$4,'2026 rates'!$B$5))))</f>
        <v/>
      </c>
      <c r="H82" s="20">
        <f>IF(OR(NOT(ISNUMBER(E82)),NOT(ISNUMBER(G82))),"",E82*G82)</f>
        <v/>
      </c>
      <c r="I82" s="16" t="n"/>
    </row>
    <row r="83">
      <c r="A83" s="15" t="n"/>
      <c r="B83" s="16" t="n"/>
      <c r="C83" s="16" t="n"/>
      <c r="D83" s="16" t="n"/>
      <c r="E83" s="17" t="n"/>
      <c r="F83" s="18" t="n"/>
      <c r="G83" s="19">
        <f>IF(A83="","",IF(NOT(ISNUMBER(A83)),"Check date",IF(OR(A83&lt;'2026 rates'!$B$7,A83&gt;='2026 rates'!$B$8+1),"Not 2026",IF(A83&lt;'2026 rates'!$B$6,'2026 rates'!$B$4,'2026 rates'!$B$5))))</f>
        <v/>
      </c>
      <c r="H83" s="20">
        <f>IF(OR(NOT(ISNUMBER(E83)),NOT(ISNUMBER(G83))),"",E83*G83)</f>
        <v/>
      </c>
      <c r="I83" s="16" t="n"/>
    </row>
    <row r="84">
      <c r="A84" s="15" t="n"/>
      <c r="B84" s="16" t="n"/>
      <c r="C84" s="16" t="n"/>
      <c r="D84" s="16" t="n"/>
      <c r="E84" s="17" t="n"/>
      <c r="F84" s="18" t="n"/>
      <c r="G84" s="19">
        <f>IF(A84="","",IF(NOT(ISNUMBER(A84)),"Check date",IF(OR(A84&lt;'2026 rates'!$B$7,A84&gt;='2026 rates'!$B$8+1),"Not 2026",IF(A84&lt;'2026 rates'!$B$6,'2026 rates'!$B$4,'2026 rates'!$B$5))))</f>
        <v/>
      </c>
      <c r="H84" s="20">
        <f>IF(OR(NOT(ISNUMBER(E84)),NOT(ISNUMBER(G84))),"",E84*G84)</f>
        <v/>
      </c>
      <c r="I84" s="16" t="n"/>
    </row>
    <row r="85">
      <c r="A85" s="15" t="n"/>
      <c r="B85" s="16" t="n"/>
      <c r="C85" s="16" t="n"/>
      <c r="D85" s="16" t="n"/>
      <c r="E85" s="17" t="n"/>
      <c r="F85" s="18" t="n"/>
      <c r="G85" s="19">
        <f>IF(A85="","",IF(NOT(ISNUMBER(A85)),"Check date",IF(OR(A85&lt;'2026 rates'!$B$7,A85&gt;='2026 rates'!$B$8+1),"Not 2026",IF(A85&lt;'2026 rates'!$B$6,'2026 rates'!$B$4,'2026 rates'!$B$5))))</f>
        <v/>
      </c>
      <c r="H85" s="20">
        <f>IF(OR(NOT(ISNUMBER(E85)),NOT(ISNUMBER(G85))),"",E85*G85)</f>
        <v/>
      </c>
      <c r="I85" s="16" t="n"/>
    </row>
    <row r="86">
      <c r="A86" s="15" t="n"/>
      <c r="B86" s="16" t="n"/>
      <c r="C86" s="16" t="n"/>
      <c r="D86" s="16" t="n"/>
      <c r="E86" s="17" t="n"/>
      <c r="F86" s="18" t="n"/>
      <c r="G86" s="19">
        <f>IF(A86="","",IF(NOT(ISNUMBER(A86)),"Check date",IF(OR(A86&lt;'2026 rates'!$B$7,A86&gt;='2026 rates'!$B$8+1),"Not 2026",IF(A86&lt;'2026 rates'!$B$6,'2026 rates'!$B$4,'2026 rates'!$B$5))))</f>
        <v/>
      </c>
      <c r="H86" s="20">
        <f>IF(OR(NOT(ISNUMBER(E86)),NOT(ISNUMBER(G86))),"",E86*G86)</f>
        <v/>
      </c>
      <c r="I86" s="16" t="n"/>
    </row>
    <row r="87">
      <c r="A87" s="15" t="n"/>
      <c r="B87" s="16" t="n"/>
      <c r="C87" s="16" t="n"/>
      <c r="D87" s="16" t="n"/>
      <c r="E87" s="17" t="n"/>
      <c r="F87" s="18" t="n"/>
      <c r="G87" s="19">
        <f>IF(A87="","",IF(NOT(ISNUMBER(A87)),"Check date",IF(OR(A87&lt;'2026 rates'!$B$7,A87&gt;='2026 rates'!$B$8+1),"Not 2026",IF(A87&lt;'2026 rates'!$B$6,'2026 rates'!$B$4,'2026 rates'!$B$5))))</f>
        <v/>
      </c>
      <c r="H87" s="20">
        <f>IF(OR(NOT(ISNUMBER(E87)),NOT(ISNUMBER(G87))),"",E87*G87)</f>
        <v/>
      </c>
      <c r="I87" s="16" t="n"/>
    </row>
    <row r="88">
      <c r="A88" s="15" t="n"/>
      <c r="B88" s="16" t="n"/>
      <c r="C88" s="16" t="n"/>
      <c r="D88" s="16" t="n"/>
      <c r="E88" s="17" t="n"/>
      <c r="F88" s="18" t="n"/>
      <c r="G88" s="19">
        <f>IF(A88="","",IF(NOT(ISNUMBER(A88)),"Check date",IF(OR(A88&lt;'2026 rates'!$B$7,A88&gt;='2026 rates'!$B$8+1),"Not 2026",IF(A88&lt;'2026 rates'!$B$6,'2026 rates'!$B$4,'2026 rates'!$B$5))))</f>
        <v/>
      </c>
      <c r="H88" s="20">
        <f>IF(OR(NOT(ISNUMBER(E88)),NOT(ISNUMBER(G88))),"",E88*G88)</f>
        <v/>
      </c>
      <c r="I88" s="16" t="n"/>
    </row>
    <row r="89">
      <c r="A89" s="15" t="n"/>
      <c r="B89" s="16" t="n"/>
      <c r="C89" s="16" t="n"/>
      <c r="D89" s="16" t="n"/>
      <c r="E89" s="17" t="n"/>
      <c r="F89" s="18" t="n"/>
      <c r="G89" s="19">
        <f>IF(A89="","",IF(NOT(ISNUMBER(A89)),"Check date",IF(OR(A89&lt;'2026 rates'!$B$7,A89&gt;='2026 rates'!$B$8+1),"Not 2026",IF(A89&lt;'2026 rates'!$B$6,'2026 rates'!$B$4,'2026 rates'!$B$5))))</f>
        <v/>
      </c>
      <c r="H89" s="20">
        <f>IF(OR(NOT(ISNUMBER(E89)),NOT(ISNUMBER(G89))),"",E89*G89)</f>
        <v/>
      </c>
      <c r="I89" s="16" t="n"/>
    </row>
    <row r="90">
      <c r="A90" s="15" t="n"/>
      <c r="B90" s="16" t="n"/>
      <c r="C90" s="16" t="n"/>
      <c r="D90" s="16" t="n"/>
      <c r="E90" s="17" t="n"/>
      <c r="F90" s="18" t="n"/>
      <c r="G90" s="19">
        <f>IF(A90="","",IF(NOT(ISNUMBER(A90)),"Check date",IF(OR(A90&lt;'2026 rates'!$B$7,A90&gt;='2026 rates'!$B$8+1),"Not 2026",IF(A90&lt;'2026 rates'!$B$6,'2026 rates'!$B$4,'2026 rates'!$B$5))))</f>
        <v/>
      </c>
      <c r="H90" s="20">
        <f>IF(OR(NOT(ISNUMBER(E90)),NOT(ISNUMBER(G90))),"",E90*G90)</f>
        <v/>
      </c>
      <c r="I90" s="16" t="n"/>
    </row>
    <row r="91">
      <c r="A91" s="15" t="n"/>
      <c r="B91" s="16" t="n"/>
      <c r="C91" s="16" t="n"/>
      <c r="D91" s="16" t="n"/>
      <c r="E91" s="17" t="n"/>
      <c r="F91" s="18" t="n"/>
      <c r="G91" s="19">
        <f>IF(A91="","",IF(NOT(ISNUMBER(A91)),"Check date",IF(OR(A91&lt;'2026 rates'!$B$7,A91&gt;='2026 rates'!$B$8+1),"Not 2026",IF(A91&lt;'2026 rates'!$B$6,'2026 rates'!$B$4,'2026 rates'!$B$5))))</f>
        <v/>
      </c>
      <c r="H91" s="20">
        <f>IF(OR(NOT(ISNUMBER(E91)),NOT(ISNUMBER(G91))),"",E91*G91)</f>
        <v/>
      </c>
      <c r="I91" s="16" t="n"/>
    </row>
    <row r="92">
      <c r="A92" s="15" t="n"/>
      <c r="B92" s="16" t="n"/>
      <c r="C92" s="16" t="n"/>
      <c r="D92" s="16" t="n"/>
      <c r="E92" s="17" t="n"/>
      <c r="F92" s="18" t="n"/>
      <c r="G92" s="19">
        <f>IF(A92="","",IF(NOT(ISNUMBER(A92)),"Check date",IF(OR(A92&lt;'2026 rates'!$B$7,A92&gt;='2026 rates'!$B$8+1),"Not 2026",IF(A92&lt;'2026 rates'!$B$6,'2026 rates'!$B$4,'2026 rates'!$B$5))))</f>
        <v/>
      </c>
      <c r="H92" s="20">
        <f>IF(OR(NOT(ISNUMBER(E92)),NOT(ISNUMBER(G92))),"",E92*G92)</f>
        <v/>
      </c>
      <c r="I92" s="16" t="n"/>
    </row>
    <row r="93">
      <c r="A93" s="15" t="n"/>
      <c r="B93" s="16" t="n"/>
      <c r="C93" s="16" t="n"/>
      <c r="D93" s="16" t="n"/>
      <c r="E93" s="17" t="n"/>
      <c r="F93" s="18" t="n"/>
      <c r="G93" s="19">
        <f>IF(A93="","",IF(NOT(ISNUMBER(A93)),"Check date",IF(OR(A93&lt;'2026 rates'!$B$7,A93&gt;='2026 rates'!$B$8+1),"Not 2026",IF(A93&lt;'2026 rates'!$B$6,'2026 rates'!$B$4,'2026 rates'!$B$5))))</f>
        <v/>
      </c>
      <c r="H93" s="20">
        <f>IF(OR(NOT(ISNUMBER(E93)),NOT(ISNUMBER(G93))),"",E93*G93)</f>
        <v/>
      </c>
      <c r="I93" s="16" t="n"/>
    </row>
    <row r="94">
      <c r="A94" s="15" t="n"/>
      <c r="B94" s="16" t="n"/>
      <c r="C94" s="16" t="n"/>
      <c r="D94" s="16" t="n"/>
      <c r="E94" s="17" t="n"/>
      <c r="F94" s="18" t="n"/>
      <c r="G94" s="19">
        <f>IF(A94="","",IF(NOT(ISNUMBER(A94)),"Check date",IF(OR(A94&lt;'2026 rates'!$B$7,A94&gt;='2026 rates'!$B$8+1),"Not 2026",IF(A94&lt;'2026 rates'!$B$6,'2026 rates'!$B$4,'2026 rates'!$B$5))))</f>
        <v/>
      </c>
      <c r="H94" s="20">
        <f>IF(OR(NOT(ISNUMBER(E94)),NOT(ISNUMBER(G94))),"",E94*G94)</f>
        <v/>
      </c>
      <c r="I94" s="16" t="n"/>
    </row>
    <row r="95">
      <c r="A95" s="15" t="n"/>
      <c r="B95" s="16" t="n"/>
      <c r="C95" s="16" t="n"/>
      <c r="D95" s="16" t="n"/>
      <c r="E95" s="17" t="n"/>
      <c r="F95" s="18" t="n"/>
      <c r="G95" s="19">
        <f>IF(A95="","",IF(NOT(ISNUMBER(A95)),"Check date",IF(OR(A95&lt;'2026 rates'!$B$7,A95&gt;='2026 rates'!$B$8+1),"Not 2026",IF(A95&lt;'2026 rates'!$B$6,'2026 rates'!$B$4,'2026 rates'!$B$5))))</f>
        <v/>
      </c>
      <c r="H95" s="20">
        <f>IF(OR(NOT(ISNUMBER(E95)),NOT(ISNUMBER(G95))),"",E95*G95)</f>
        <v/>
      </c>
      <c r="I95" s="16" t="n"/>
    </row>
    <row r="96">
      <c r="A96" s="15" t="n"/>
      <c r="B96" s="16" t="n"/>
      <c r="C96" s="16" t="n"/>
      <c r="D96" s="16" t="n"/>
      <c r="E96" s="17" t="n"/>
      <c r="F96" s="18" t="n"/>
      <c r="G96" s="19">
        <f>IF(A96="","",IF(NOT(ISNUMBER(A96)),"Check date",IF(OR(A96&lt;'2026 rates'!$B$7,A96&gt;='2026 rates'!$B$8+1),"Not 2026",IF(A96&lt;'2026 rates'!$B$6,'2026 rates'!$B$4,'2026 rates'!$B$5))))</f>
        <v/>
      </c>
      <c r="H96" s="20">
        <f>IF(OR(NOT(ISNUMBER(E96)),NOT(ISNUMBER(G96))),"",E96*G96)</f>
        <v/>
      </c>
      <c r="I96" s="16" t="n"/>
    </row>
    <row r="97">
      <c r="A97" s="15" t="n"/>
      <c r="B97" s="16" t="n"/>
      <c r="C97" s="16" t="n"/>
      <c r="D97" s="16" t="n"/>
      <c r="E97" s="17" t="n"/>
      <c r="F97" s="18" t="n"/>
      <c r="G97" s="19">
        <f>IF(A97="","",IF(NOT(ISNUMBER(A97)),"Check date",IF(OR(A97&lt;'2026 rates'!$B$7,A97&gt;='2026 rates'!$B$8+1),"Not 2026",IF(A97&lt;'2026 rates'!$B$6,'2026 rates'!$B$4,'2026 rates'!$B$5))))</f>
        <v/>
      </c>
      <c r="H97" s="20">
        <f>IF(OR(NOT(ISNUMBER(E97)),NOT(ISNUMBER(G97))),"",E97*G97)</f>
        <v/>
      </c>
      <c r="I97" s="16" t="n"/>
    </row>
    <row r="98">
      <c r="A98" s="15" t="n"/>
      <c r="B98" s="16" t="n"/>
      <c r="C98" s="16" t="n"/>
      <c r="D98" s="16" t="n"/>
      <c r="E98" s="17" t="n"/>
      <c r="F98" s="18" t="n"/>
      <c r="G98" s="19">
        <f>IF(A98="","",IF(NOT(ISNUMBER(A98)),"Check date",IF(OR(A98&lt;'2026 rates'!$B$7,A98&gt;='2026 rates'!$B$8+1),"Not 2026",IF(A98&lt;'2026 rates'!$B$6,'2026 rates'!$B$4,'2026 rates'!$B$5))))</f>
        <v/>
      </c>
      <c r="H98" s="20">
        <f>IF(OR(NOT(ISNUMBER(E98)),NOT(ISNUMBER(G98))),"",E98*G98)</f>
        <v/>
      </c>
      <c r="I98" s="16" t="n"/>
    </row>
    <row r="99">
      <c r="A99" s="15" t="n"/>
      <c r="B99" s="16" t="n"/>
      <c r="C99" s="16" t="n"/>
      <c r="D99" s="16" t="n"/>
      <c r="E99" s="17" t="n"/>
      <c r="F99" s="18" t="n"/>
      <c r="G99" s="19">
        <f>IF(A99="","",IF(NOT(ISNUMBER(A99)),"Check date",IF(OR(A99&lt;'2026 rates'!$B$7,A99&gt;='2026 rates'!$B$8+1),"Not 2026",IF(A99&lt;'2026 rates'!$B$6,'2026 rates'!$B$4,'2026 rates'!$B$5))))</f>
        <v/>
      </c>
      <c r="H99" s="20">
        <f>IF(OR(NOT(ISNUMBER(E99)),NOT(ISNUMBER(G99))),"",E99*G99)</f>
        <v/>
      </c>
      <c r="I99" s="16" t="n"/>
    </row>
    <row r="100">
      <c r="A100" s="15" t="n"/>
      <c r="B100" s="16" t="n"/>
      <c r="C100" s="16" t="n"/>
      <c r="D100" s="16" t="n"/>
      <c r="E100" s="17" t="n"/>
      <c r="F100" s="18" t="n"/>
      <c r="G100" s="19">
        <f>IF(A100="","",IF(NOT(ISNUMBER(A100)),"Check date",IF(OR(A100&lt;'2026 rates'!$B$7,A100&gt;='2026 rates'!$B$8+1),"Not 2026",IF(A100&lt;'2026 rates'!$B$6,'2026 rates'!$B$4,'2026 rates'!$B$5))))</f>
        <v/>
      </c>
      <c r="H100" s="20">
        <f>IF(OR(NOT(ISNUMBER(E100)),NOT(ISNUMBER(G100))),"",E100*G100)</f>
        <v/>
      </c>
      <c r="I100" s="16" t="n"/>
    </row>
    <row r="101">
      <c r="A101" s="15" t="n"/>
      <c r="B101" s="16" t="n"/>
      <c r="C101" s="16" t="n"/>
      <c r="D101" s="16" t="n"/>
      <c r="E101" s="17" t="n"/>
      <c r="F101" s="18" t="n"/>
      <c r="G101" s="19">
        <f>IF(A101="","",IF(NOT(ISNUMBER(A101)),"Check date",IF(OR(A101&lt;'2026 rates'!$B$7,A101&gt;='2026 rates'!$B$8+1),"Not 2026",IF(A101&lt;'2026 rates'!$B$6,'2026 rates'!$B$4,'2026 rates'!$B$5))))</f>
        <v/>
      </c>
      <c r="H101" s="20">
        <f>IF(OR(NOT(ISNUMBER(E101)),NOT(ISNUMBER(G101))),"",E101*G101)</f>
        <v/>
      </c>
      <c r="I101" s="16" t="n"/>
    </row>
    <row r="102">
      <c r="A102" s="15" t="n"/>
      <c r="B102" s="16" t="n"/>
      <c r="C102" s="16" t="n"/>
      <c r="D102" s="16" t="n"/>
      <c r="E102" s="17" t="n"/>
      <c r="F102" s="18" t="n"/>
      <c r="G102" s="19">
        <f>IF(A102="","",IF(NOT(ISNUMBER(A102)),"Check date",IF(OR(A102&lt;'2026 rates'!$B$7,A102&gt;='2026 rates'!$B$8+1),"Not 2026",IF(A102&lt;'2026 rates'!$B$6,'2026 rates'!$B$4,'2026 rates'!$B$5))))</f>
        <v/>
      </c>
      <c r="H102" s="20">
        <f>IF(OR(NOT(ISNUMBER(E102)),NOT(ISNUMBER(G102))),"",E102*G102)</f>
        <v/>
      </c>
      <c r="I102" s="16" t="n"/>
    </row>
    <row r="103">
      <c r="A103" s="15" t="n"/>
      <c r="B103" s="16" t="n"/>
      <c r="C103" s="16" t="n"/>
      <c r="D103" s="16" t="n"/>
      <c r="E103" s="17" t="n"/>
      <c r="F103" s="18" t="n"/>
      <c r="G103" s="19">
        <f>IF(A103="","",IF(NOT(ISNUMBER(A103)),"Check date",IF(OR(A103&lt;'2026 rates'!$B$7,A103&gt;='2026 rates'!$B$8+1),"Not 2026",IF(A103&lt;'2026 rates'!$B$6,'2026 rates'!$B$4,'2026 rates'!$B$5))))</f>
        <v/>
      </c>
      <c r="H103" s="20">
        <f>IF(OR(NOT(ISNUMBER(E103)),NOT(ISNUMBER(G103))),"",E103*G103)</f>
        <v/>
      </c>
      <c r="I103" s="16" t="n"/>
    </row>
    <row r="104">
      <c r="A104" s="15" t="n"/>
      <c r="B104" s="16" t="n"/>
      <c r="C104" s="16" t="n"/>
      <c r="D104" s="16" t="n"/>
      <c r="E104" s="17" t="n"/>
      <c r="F104" s="18" t="n"/>
      <c r="G104" s="19">
        <f>IF(A104="","",IF(NOT(ISNUMBER(A104)),"Check date",IF(OR(A104&lt;'2026 rates'!$B$7,A104&gt;='2026 rates'!$B$8+1),"Not 2026",IF(A104&lt;'2026 rates'!$B$6,'2026 rates'!$B$4,'2026 rates'!$B$5))))</f>
        <v/>
      </c>
      <c r="H104" s="20">
        <f>IF(OR(NOT(ISNUMBER(E104)),NOT(ISNUMBER(G104))),"",E104*G104)</f>
        <v/>
      </c>
      <c r="I104" s="16" t="n"/>
    </row>
    <row r="105">
      <c r="A105" s="15" t="n"/>
      <c r="B105" s="16" t="n"/>
      <c r="C105" s="16" t="n"/>
      <c r="D105" s="16" t="n"/>
      <c r="E105" s="17" t="n"/>
      <c r="F105" s="18" t="n"/>
      <c r="G105" s="19">
        <f>IF(A105="","",IF(NOT(ISNUMBER(A105)),"Check date",IF(OR(A105&lt;'2026 rates'!$B$7,A105&gt;='2026 rates'!$B$8+1),"Not 2026",IF(A105&lt;'2026 rates'!$B$6,'2026 rates'!$B$4,'2026 rates'!$B$5))))</f>
        <v/>
      </c>
      <c r="H105" s="20">
        <f>IF(OR(NOT(ISNUMBER(E105)),NOT(ISNUMBER(G105))),"",E105*G105)</f>
        <v/>
      </c>
      <c r="I105" s="16" t="n"/>
    </row>
    <row r="106">
      <c r="A106" s="15" t="n"/>
      <c r="B106" s="16" t="n"/>
      <c r="C106" s="16" t="n"/>
      <c r="D106" s="16" t="n"/>
      <c r="E106" s="17" t="n"/>
      <c r="F106" s="18" t="n"/>
      <c r="G106" s="19">
        <f>IF(A106="","",IF(NOT(ISNUMBER(A106)),"Check date",IF(OR(A106&lt;'2026 rates'!$B$7,A106&gt;='2026 rates'!$B$8+1),"Not 2026",IF(A106&lt;'2026 rates'!$B$6,'2026 rates'!$B$4,'2026 rates'!$B$5))))</f>
        <v/>
      </c>
      <c r="H106" s="20">
        <f>IF(OR(NOT(ISNUMBER(E106)),NOT(ISNUMBER(G106))),"",E106*G106)</f>
        <v/>
      </c>
      <c r="I106" s="16" t="n"/>
    </row>
    <row r="107">
      <c r="A107" s="15" t="n"/>
      <c r="B107" s="16" t="n"/>
      <c r="C107" s="16" t="n"/>
      <c r="D107" s="16" t="n"/>
      <c r="E107" s="17" t="n"/>
      <c r="F107" s="18" t="n"/>
      <c r="G107" s="19">
        <f>IF(A107="","",IF(NOT(ISNUMBER(A107)),"Check date",IF(OR(A107&lt;'2026 rates'!$B$7,A107&gt;='2026 rates'!$B$8+1),"Not 2026",IF(A107&lt;'2026 rates'!$B$6,'2026 rates'!$B$4,'2026 rates'!$B$5))))</f>
        <v/>
      </c>
      <c r="H107" s="20">
        <f>IF(OR(NOT(ISNUMBER(E107)),NOT(ISNUMBER(G107))),"",E107*G107)</f>
        <v/>
      </c>
      <c r="I107" s="16" t="n"/>
    </row>
    <row r="108">
      <c r="A108" s="15" t="n"/>
      <c r="B108" s="16" t="n"/>
      <c r="C108" s="16" t="n"/>
      <c r="D108" s="16" t="n"/>
      <c r="E108" s="17" t="n"/>
      <c r="F108" s="18" t="n"/>
      <c r="G108" s="19">
        <f>IF(A108="","",IF(NOT(ISNUMBER(A108)),"Check date",IF(OR(A108&lt;'2026 rates'!$B$7,A108&gt;='2026 rates'!$B$8+1),"Not 2026",IF(A108&lt;'2026 rates'!$B$6,'2026 rates'!$B$4,'2026 rates'!$B$5))))</f>
        <v/>
      </c>
      <c r="H108" s="20">
        <f>IF(OR(NOT(ISNUMBER(E108)),NOT(ISNUMBER(G108))),"",E108*G108)</f>
        <v/>
      </c>
      <c r="I108" s="16" t="n"/>
    </row>
    <row r="109">
      <c r="A109" s="15" t="n"/>
      <c r="B109" s="16" t="n"/>
      <c r="C109" s="16" t="n"/>
      <c r="D109" s="16" t="n"/>
      <c r="E109" s="17" t="n"/>
      <c r="F109" s="18" t="n"/>
      <c r="G109" s="19">
        <f>IF(A109="","",IF(NOT(ISNUMBER(A109)),"Check date",IF(OR(A109&lt;'2026 rates'!$B$7,A109&gt;='2026 rates'!$B$8+1),"Not 2026",IF(A109&lt;'2026 rates'!$B$6,'2026 rates'!$B$4,'2026 rates'!$B$5))))</f>
        <v/>
      </c>
      <c r="H109" s="20">
        <f>IF(OR(NOT(ISNUMBER(E109)),NOT(ISNUMBER(G109))),"",E109*G109)</f>
        <v/>
      </c>
      <c r="I109" s="16" t="n"/>
    </row>
    <row r="110">
      <c r="A110" s="15" t="n"/>
      <c r="B110" s="16" t="n"/>
      <c r="C110" s="16" t="n"/>
      <c r="D110" s="16" t="n"/>
      <c r="E110" s="17" t="n"/>
      <c r="F110" s="18" t="n"/>
      <c r="G110" s="19">
        <f>IF(A110="","",IF(NOT(ISNUMBER(A110)),"Check date",IF(OR(A110&lt;'2026 rates'!$B$7,A110&gt;='2026 rates'!$B$8+1),"Not 2026",IF(A110&lt;'2026 rates'!$B$6,'2026 rates'!$B$4,'2026 rates'!$B$5))))</f>
        <v/>
      </c>
      <c r="H110" s="20">
        <f>IF(OR(NOT(ISNUMBER(E110)),NOT(ISNUMBER(G110))),"",E110*G110)</f>
        <v/>
      </c>
      <c r="I110" s="16" t="n"/>
    </row>
    <row r="111">
      <c r="A111" s="15" t="n"/>
      <c r="B111" s="16" t="n"/>
      <c r="C111" s="16" t="n"/>
      <c r="D111" s="16" t="n"/>
      <c r="E111" s="17" t="n"/>
      <c r="F111" s="18" t="n"/>
      <c r="G111" s="19">
        <f>IF(A111="","",IF(NOT(ISNUMBER(A111)),"Check date",IF(OR(A111&lt;'2026 rates'!$B$7,A111&gt;='2026 rates'!$B$8+1),"Not 2026",IF(A111&lt;'2026 rates'!$B$6,'2026 rates'!$B$4,'2026 rates'!$B$5))))</f>
        <v/>
      </c>
      <c r="H111" s="20">
        <f>IF(OR(NOT(ISNUMBER(E111)),NOT(ISNUMBER(G111))),"",E111*G111)</f>
        <v/>
      </c>
      <c r="I111" s="16" t="n"/>
    </row>
    <row r="112">
      <c r="A112" s="15" t="n"/>
      <c r="B112" s="16" t="n"/>
      <c r="C112" s="16" t="n"/>
      <c r="D112" s="16" t="n"/>
      <c r="E112" s="17" t="n"/>
      <c r="F112" s="18" t="n"/>
      <c r="G112" s="19">
        <f>IF(A112="","",IF(NOT(ISNUMBER(A112)),"Check date",IF(OR(A112&lt;'2026 rates'!$B$7,A112&gt;='2026 rates'!$B$8+1),"Not 2026",IF(A112&lt;'2026 rates'!$B$6,'2026 rates'!$B$4,'2026 rates'!$B$5))))</f>
        <v/>
      </c>
      <c r="H112" s="20">
        <f>IF(OR(NOT(ISNUMBER(E112)),NOT(ISNUMBER(G112))),"",E112*G112)</f>
        <v/>
      </c>
      <c r="I112" s="16" t="n"/>
    </row>
    <row r="113">
      <c r="A113" s="15" t="n"/>
      <c r="B113" s="16" t="n"/>
      <c r="C113" s="16" t="n"/>
      <c r="D113" s="16" t="n"/>
      <c r="E113" s="17" t="n"/>
      <c r="F113" s="18" t="n"/>
      <c r="G113" s="19">
        <f>IF(A113="","",IF(NOT(ISNUMBER(A113)),"Check date",IF(OR(A113&lt;'2026 rates'!$B$7,A113&gt;='2026 rates'!$B$8+1),"Not 2026",IF(A113&lt;'2026 rates'!$B$6,'2026 rates'!$B$4,'2026 rates'!$B$5))))</f>
        <v/>
      </c>
      <c r="H113" s="20">
        <f>IF(OR(NOT(ISNUMBER(E113)),NOT(ISNUMBER(G113))),"",E113*G113)</f>
        <v/>
      </c>
      <c r="I113" s="16" t="n"/>
    </row>
    <row r="114">
      <c r="A114" s="15" t="n"/>
      <c r="B114" s="16" t="n"/>
      <c r="C114" s="16" t="n"/>
      <c r="D114" s="16" t="n"/>
      <c r="E114" s="17" t="n"/>
      <c r="F114" s="18" t="n"/>
      <c r="G114" s="19">
        <f>IF(A114="","",IF(NOT(ISNUMBER(A114)),"Check date",IF(OR(A114&lt;'2026 rates'!$B$7,A114&gt;='2026 rates'!$B$8+1),"Not 2026",IF(A114&lt;'2026 rates'!$B$6,'2026 rates'!$B$4,'2026 rates'!$B$5))))</f>
        <v/>
      </c>
      <c r="H114" s="20">
        <f>IF(OR(NOT(ISNUMBER(E114)),NOT(ISNUMBER(G114))),"",E114*G114)</f>
        <v/>
      </c>
      <c r="I114" s="16" t="n"/>
    </row>
    <row r="115">
      <c r="A115" s="15" t="n"/>
      <c r="B115" s="16" t="n"/>
      <c r="C115" s="16" t="n"/>
      <c r="D115" s="16" t="n"/>
      <c r="E115" s="17" t="n"/>
      <c r="F115" s="18" t="n"/>
      <c r="G115" s="19">
        <f>IF(A115="","",IF(NOT(ISNUMBER(A115)),"Check date",IF(OR(A115&lt;'2026 rates'!$B$7,A115&gt;='2026 rates'!$B$8+1),"Not 2026",IF(A115&lt;'2026 rates'!$B$6,'2026 rates'!$B$4,'2026 rates'!$B$5))))</f>
        <v/>
      </c>
      <c r="H115" s="20">
        <f>IF(OR(NOT(ISNUMBER(E115)),NOT(ISNUMBER(G115))),"",E115*G115)</f>
        <v/>
      </c>
      <c r="I115" s="16" t="n"/>
    </row>
    <row r="116">
      <c r="A116" s="15" t="n"/>
      <c r="B116" s="16" t="n"/>
      <c r="C116" s="16" t="n"/>
      <c r="D116" s="16" t="n"/>
      <c r="E116" s="17" t="n"/>
      <c r="F116" s="18" t="n"/>
      <c r="G116" s="19">
        <f>IF(A116="","",IF(NOT(ISNUMBER(A116)),"Check date",IF(OR(A116&lt;'2026 rates'!$B$7,A116&gt;='2026 rates'!$B$8+1),"Not 2026",IF(A116&lt;'2026 rates'!$B$6,'2026 rates'!$B$4,'2026 rates'!$B$5))))</f>
        <v/>
      </c>
      <c r="H116" s="20">
        <f>IF(OR(NOT(ISNUMBER(E116)),NOT(ISNUMBER(G116))),"",E116*G116)</f>
        <v/>
      </c>
      <c r="I116" s="16" t="n"/>
    </row>
    <row r="117">
      <c r="A117" s="15" t="n"/>
      <c r="B117" s="16" t="n"/>
      <c r="C117" s="16" t="n"/>
      <c r="D117" s="16" t="n"/>
      <c r="E117" s="17" t="n"/>
      <c r="F117" s="18" t="n"/>
      <c r="G117" s="19">
        <f>IF(A117="","",IF(NOT(ISNUMBER(A117)),"Check date",IF(OR(A117&lt;'2026 rates'!$B$7,A117&gt;='2026 rates'!$B$8+1),"Not 2026",IF(A117&lt;'2026 rates'!$B$6,'2026 rates'!$B$4,'2026 rates'!$B$5))))</f>
        <v/>
      </c>
      <c r="H117" s="20">
        <f>IF(OR(NOT(ISNUMBER(E117)),NOT(ISNUMBER(G117))),"",E117*G117)</f>
        <v/>
      </c>
      <c r="I117" s="16" t="n"/>
    </row>
    <row r="118">
      <c r="A118" s="15" t="n"/>
      <c r="B118" s="16" t="n"/>
      <c r="C118" s="16" t="n"/>
      <c r="D118" s="16" t="n"/>
      <c r="E118" s="17" t="n"/>
      <c r="F118" s="18" t="n"/>
      <c r="G118" s="19">
        <f>IF(A118="","",IF(NOT(ISNUMBER(A118)),"Check date",IF(OR(A118&lt;'2026 rates'!$B$7,A118&gt;='2026 rates'!$B$8+1),"Not 2026",IF(A118&lt;'2026 rates'!$B$6,'2026 rates'!$B$4,'2026 rates'!$B$5))))</f>
        <v/>
      </c>
      <c r="H118" s="20">
        <f>IF(OR(NOT(ISNUMBER(E118)),NOT(ISNUMBER(G118))),"",E118*G118)</f>
        <v/>
      </c>
      <c r="I118" s="16" t="n"/>
    </row>
    <row r="119">
      <c r="A119" s="15" t="n"/>
      <c r="B119" s="16" t="n"/>
      <c r="C119" s="16" t="n"/>
      <c r="D119" s="16" t="n"/>
      <c r="E119" s="17" t="n"/>
      <c r="F119" s="18" t="n"/>
      <c r="G119" s="19">
        <f>IF(A119="","",IF(NOT(ISNUMBER(A119)),"Check date",IF(OR(A119&lt;'2026 rates'!$B$7,A119&gt;='2026 rates'!$B$8+1),"Not 2026",IF(A119&lt;'2026 rates'!$B$6,'2026 rates'!$B$4,'2026 rates'!$B$5))))</f>
        <v/>
      </c>
      <c r="H119" s="20">
        <f>IF(OR(NOT(ISNUMBER(E119)),NOT(ISNUMBER(G119))),"",E119*G119)</f>
        <v/>
      </c>
      <c r="I119" s="16" t="n"/>
    </row>
    <row r="120">
      <c r="A120" s="15" t="n"/>
      <c r="B120" s="16" t="n"/>
      <c r="C120" s="16" t="n"/>
      <c r="D120" s="16" t="n"/>
      <c r="E120" s="17" t="n"/>
      <c r="F120" s="18" t="n"/>
      <c r="G120" s="19">
        <f>IF(A120="","",IF(NOT(ISNUMBER(A120)),"Check date",IF(OR(A120&lt;'2026 rates'!$B$7,A120&gt;='2026 rates'!$B$8+1),"Not 2026",IF(A120&lt;'2026 rates'!$B$6,'2026 rates'!$B$4,'2026 rates'!$B$5))))</f>
        <v/>
      </c>
      <c r="H120" s="20">
        <f>IF(OR(NOT(ISNUMBER(E120)),NOT(ISNUMBER(G120))),"",E120*G120)</f>
        <v/>
      </c>
      <c r="I120" s="16" t="n"/>
    </row>
    <row r="121">
      <c r="A121" s="15" t="n"/>
      <c r="B121" s="16" t="n"/>
      <c r="C121" s="16" t="n"/>
      <c r="D121" s="16" t="n"/>
      <c r="E121" s="17" t="n"/>
      <c r="F121" s="18" t="n"/>
      <c r="G121" s="19">
        <f>IF(A121="","",IF(NOT(ISNUMBER(A121)),"Check date",IF(OR(A121&lt;'2026 rates'!$B$7,A121&gt;='2026 rates'!$B$8+1),"Not 2026",IF(A121&lt;'2026 rates'!$B$6,'2026 rates'!$B$4,'2026 rates'!$B$5))))</f>
        <v/>
      </c>
      <c r="H121" s="20">
        <f>IF(OR(NOT(ISNUMBER(E121)),NOT(ISNUMBER(G121))),"",E121*G121)</f>
        <v/>
      </c>
      <c r="I121" s="16" t="n"/>
    </row>
    <row r="122">
      <c r="A122" s="15" t="n"/>
      <c r="B122" s="16" t="n"/>
      <c r="C122" s="16" t="n"/>
      <c r="D122" s="16" t="n"/>
      <c r="E122" s="17" t="n"/>
      <c r="F122" s="18" t="n"/>
      <c r="G122" s="19">
        <f>IF(A122="","",IF(NOT(ISNUMBER(A122)),"Check date",IF(OR(A122&lt;'2026 rates'!$B$7,A122&gt;='2026 rates'!$B$8+1),"Not 2026",IF(A122&lt;'2026 rates'!$B$6,'2026 rates'!$B$4,'2026 rates'!$B$5))))</f>
        <v/>
      </c>
      <c r="H122" s="20">
        <f>IF(OR(NOT(ISNUMBER(E122)),NOT(ISNUMBER(G122))),"",E122*G122)</f>
        <v/>
      </c>
      <c r="I122" s="16" t="n"/>
    </row>
    <row r="123">
      <c r="A123" s="15" t="n"/>
      <c r="B123" s="16" t="n"/>
      <c r="C123" s="16" t="n"/>
      <c r="D123" s="16" t="n"/>
      <c r="E123" s="17" t="n"/>
      <c r="F123" s="18" t="n"/>
      <c r="G123" s="19">
        <f>IF(A123="","",IF(NOT(ISNUMBER(A123)),"Check date",IF(OR(A123&lt;'2026 rates'!$B$7,A123&gt;='2026 rates'!$B$8+1),"Not 2026",IF(A123&lt;'2026 rates'!$B$6,'2026 rates'!$B$4,'2026 rates'!$B$5))))</f>
        <v/>
      </c>
      <c r="H123" s="20">
        <f>IF(OR(NOT(ISNUMBER(E123)),NOT(ISNUMBER(G123))),"",E123*G123)</f>
        <v/>
      </c>
      <c r="I123" s="16" t="n"/>
    </row>
    <row r="124">
      <c r="A124" s="15" t="n"/>
      <c r="B124" s="16" t="n"/>
      <c r="C124" s="16" t="n"/>
      <c r="D124" s="16" t="n"/>
      <c r="E124" s="17" t="n"/>
      <c r="F124" s="18" t="n"/>
      <c r="G124" s="19">
        <f>IF(A124="","",IF(NOT(ISNUMBER(A124)),"Check date",IF(OR(A124&lt;'2026 rates'!$B$7,A124&gt;='2026 rates'!$B$8+1),"Not 2026",IF(A124&lt;'2026 rates'!$B$6,'2026 rates'!$B$4,'2026 rates'!$B$5))))</f>
        <v/>
      </c>
      <c r="H124" s="20">
        <f>IF(OR(NOT(ISNUMBER(E124)),NOT(ISNUMBER(G124))),"",E124*G124)</f>
        <v/>
      </c>
      <c r="I124" s="16" t="n"/>
    </row>
    <row r="125">
      <c r="A125" s="15" t="n"/>
      <c r="B125" s="16" t="n"/>
      <c r="C125" s="16" t="n"/>
      <c r="D125" s="16" t="n"/>
      <c r="E125" s="17" t="n"/>
      <c r="F125" s="18" t="n"/>
      <c r="G125" s="19">
        <f>IF(A125="","",IF(NOT(ISNUMBER(A125)),"Check date",IF(OR(A125&lt;'2026 rates'!$B$7,A125&gt;='2026 rates'!$B$8+1),"Not 2026",IF(A125&lt;'2026 rates'!$B$6,'2026 rates'!$B$4,'2026 rates'!$B$5))))</f>
        <v/>
      </c>
      <c r="H125" s="20">
        <f>IF(OR(NOT(ISNUMBER(E125)),NOT(ISNUMBER(G125))),"",E125*G125)</f>
        <v/>
      </c>
      <c r="I125" s="16" t="n"/>
    </row>
    <row r="126">
      <c r="A126" s="15" t="n"/>
      <c r="B126" s="16" t="n"/>
      <c r="C126" s="16" t="n"/>
      <c r="D126" s="16" t="n"/>
      <c r="E126" s="17" t="n"/>
      <c r="F126" s="18" t="n"/>
      <c r="G126" s="19">
        <f>IF(A126="","",IF(NOT(ISNUMBER(A126)),"Check date",IF(OR(A126&lt;'2026 rates'!$B$7,A126&gt;='2026 rates'!$B$8+1),"Not 2026",IF(A126&lt;'2026 rates'!$B$6,'2026 rates'!$B$4,'2026 rates'!$B$5))))</f>
        <v/>
      </c>
      <c r="H126" s="20">
        <f>IF(OR(NOT(ISNUMBER(E126)),NOT(ISNUMBER(G126))),"",E126*G126)</f>
        <v/>
      </c>
      <c r="I126" s="16" t="n"/>
    </row>
    <row r="127">
      <c r="A127" s="15" t="n"/>
      <c r="B127" s="16" t="n"/>
      <c r="C127" s="16" t="n"/>
      <c r="D127" s="16" t="n"/>
      <c r="E127" s="17" t="n"/>
      <c r="F127" s="18" t="n"/>
      <c r="G127" s="19">
        <f>IF(A127="","",IF(NOT(ISNUMBER(A127)),"Check date",IF(OR(A127&lt;'2026 rates'!$B$7,A127&gt;='2026 rates'!$B$8+1),"Not 2026",IF(A127&lt;'2026 rates'!$B$6,'2026 rates'!$B$4,'2026 rates'!$B$5))))</f>
        <v/>
      </c>
      <c r="H127" s="20">
        <f>IF(OR(NOT(ISNUMBER(E127)),NOT(ISNUMBER(G127))),"",E127*G127)</f>
        <v/>
      </c>
      <c r="I127" s="16" t="n"/>
    </row>
    <row r="128">
      <c r="A128" s="15" t="n"/>
      <c r="B128" s="16" t="n"/>
      <c r="C128" s="16" t="n"/>
      <c r="D128" s="16" t="n"/>
      <c r="E128" s="17" t="n"/>
      <c r="F128" s="18" t="n"/>
      <c r="G128" s="19">
        <f>IF(A128="","",IF(NOT(ISNUMBER(A128)),"Check date",IF(OR(A128&lt;'2026 rates'!$B$7,A128&gt;='2026 rates'!$B$8+1),"Not 2026",IF(A128&lt;'2026 rates'!$B$6,'2026 rates'!$B$4,'2026 rates'!$B$5))))</f>
        <v/>
      </c>
      <c r="H128" s="20">
        <f>IF(OR(NOT(ISNUMBER(E128)),NOT(ISNUMBER(G128))),"",E128*G128)</f>
        <v/>
      </c>
      <c r="I128" s="16" t="n"/>
    </row>
    <row r="129">
      <c r="A129" s="15" t="n"/>
      <c r="B129" s="16" t="n"/>
      <c r="C129" s="16" t="n"/>
      <c r="D129" s="16" t="n"/>
      <c r="E129" s="17" t="n"/>
      <c r="F129" s="18" t="n"/>
      <c r="G129" s="19">
        <f>IF(A129="","",IF(NOT(ISNUMBER(A129)),"Check date",IF(OR(A129&lt;'2026 rates'!$B$7,A129&gt;='2026 rates'!$B$8+1),"Not 2026",IF(A129&lt;'2026 rates'!$B$6,'2026 rates'!$B$4,'2026 rates'!$B$5))))</f>
        <v/>
      </c>
      <c r="H129" s="20">
        <f>IF(OR(NOT(ISNUMBER(E129)),NOT(ISNUMBER(G129))),"",E129*G129)</f>
        <v/>
      </c>
      <c r="I129" s="16" t="n"/>
    </row>
    <row r="130">
      <c r="A130" s="15" t="n"/>
      <c r="B130" s="16" t="n"/>
      <c r="C130" s="16" t="n"/>
      <c r="D130" s="16" t="n"/>
      <c r="E130" s="17" t="n"/>
      <c r="F130" s="18" t="n"/>
      <c r="G130" s="19">
        <f>IF(A130="","",IF(NOT(ISNUMBER(A130)),"Check date",IF(OR(A130&lt;'2026 rates'!$B$7,A130&gt;='2026 rates'!$B$8+1),"Not 2026",IF(A130&lt;'2026 rates'!$B$6,'2026 rates'!$B$4,'2026 rates'!$B$5))))</f>
        <v/>
      </c>
      <c r="H130" s="20">
        <f>IF(OR(NOT(ISNUMBER(E130)),NOT(ISNUMBER(G130))),"",E130*G130)</f>
        <v/>
      </c>
      <c r="I130" s="16" t="n"/>
    </row>
    <row r="131">
      <c r="A131" s="15" t="n"/>
      <c r="B131" s="16" t="n"/>
      <c r="C131" s="16" t="n"/>
      <c r="D131" s="16" t="n"/>
      <c r="E131" s="17" t="n"/>
      <c r="F131" s="18" t="n"/>
      <c r="G131" s="19">
        <f>IF(A131="","",IF(NOT(ISNUMBER(A131)),"Check date",IF(OR(A131&lt;'2026 rates'!$B$7,A131&gt;='2026 rates'!$B$8+1),"Not 2026",IF(A131&lt;'2026 rates'!$B$6,'2026 rates'!$B$4,'2026 rates'!$B$5))))</f>
        <v/>
      </c>
      <c r="H131" s="20">
        <f>IF(OR(NOT(ISNUMBER(E131)),NOT(ISNUMBER(G131))),"",E131*G131)</f>
        <v/>
      </c>
      <c r="I131" s="16" t="n"/>
    </row>
    <row r="132">
      <c r="A132" s="15" t="n"/>
      <c r="B132" s="16" t="n"/>
      <c r="C132" s="16" t="n"/>
      <c r="D132" s="16" t="n"/>
      <c r="E132" s="17" t="n"/>
      <c r="F132" s="18" t="n"/>
      <c r="G132" s="19">
        <f>IF(A132="","",IF(NOT(ISNUMBER(A132)),"Check date",IF(OR(A132&lt;'2026 rates'!$B$7,A132&gt;='2026 rates'!$B$8+1),"Not 2026",IF(A132&lt;'2026 rates'!$B$6,'2026 rates'!$B$4,'2026 rates'!$B$5))))</f>
        <v/>
      </c>
      <c r="H132" s="20">
        <f>IF(OR(NOT(ISNUMBER(E132)),NOT(ISNUMBER(G132))),"",E132*G132)</f>
        <v/>
      </c>
      <c r="I132" s="16" t="n"/>
    </row>
    <row r="133">
      <c r="A133" s="15" t="n"/>
      <c r="B133" s="16" t="n"/>
      <c r="C133" s="16" t="n"/>
      <c r="D133" s="16" t="n"/>
      <c r="E133" s="17" t="n"/>
      <c r="F133" s="18" t="n"/>
      <c r="G133" s="19">
        <f>IF(A133="","",IF(NOT(ISNUMBER(A133)),"Check date",IF(OR(A133&lt;'2026 rates'!$B$7,A133&gt;='2026 rates'!$B$8+1),"Not 2026",IF(A133&lt;'2026 rates'!$B$6,'2026 rates'!$B$4,'2026 rates'!$B$5))))</f>
        <v/>
      </c>
      <c r="H133" s="20">
        <f>IF(OR(NOT(ISNUMBER(E133)),NOT(ISNUMBER(G133))),"",E133*G133)</f>
        <v/>
      </c>
      <c r="I133" s="16" t="n"/>
    </row>
    <row r="134">
      <c r="A134" s="15" t="n"/>
      <c r="B134" s="16" t="n"/>
      <c r="C134" s="16" t="n"/>
      <c r="D134" s="16" t="n"/>
      <c r="E134" s="17" t="n"/>
      <c r="F134" s="18" t="n"/>
      <c r="G134" s="19">
        <f>IF(A134="","",IF(NOT(ISNUMBER(A134)),"Check date",IF(OR(A134&lt;'2026 rates'!$B$7,A134&gt;='2026 rates'!$B$8+1),"Not 2026",IF(A134&lt;'2026 rates'!$B$6,'2026 rates'!$B$4,'2026 rates'!$B$5))))</f>
        <v/>
      </c>
      <c r="H134" s="20">
        <f>IF(OR(NOT(ISNUMBER(E134)),NOT(ISNUMBER(G134))),"",E134*G134)</f>
        <v/>
      </c>
      <c r="I134" s="16" t="n"/>
    </row>
    <row r="135">
      <c r="A135" s="15" t="n"/>
      <c r="B135" s="16" t="n"/>
      <c r="C135" s="16" t="n"/>
      <c r="D135" s="16" t="n"/>
      <c r="E135" s="17" t="n"/>
      <c r="F135" s="18" t="n"/>
      <c r="G135" s="19">
        <f>IF(A135="","",IF(NOT(ISNUMBER(A135)),"Check date",IF(OR(A135&lt;'2026 rates'!$B$7,A135&gt;='2026 rates'!$B$8+1),"Not 2026",IF(A135&lt;'2026 rates'!$B$6,'2026 rates'!$B$4,'2026 rates'!$B$5))))</f>
        <v/>
      </c>
      <c r="H135" s="20">
        <f>IF(OR(NOT(ISNUMBER(E135)),NOT(ISNUMBER(G135))),"",E135*G135)</f>
        <v/>
      </c>
      <c r="I135" s="16" t="n"/>
    </row>
    <row r="136">
      <c r="A136" s="15" t="n"/>
      <c r="B136" s="16" t="n"/>
      <c r="C136" s="16" t="n"/>
      <c r="D136" s="16" t="n"/>
      <c r="E136" s="17" t="n"/>
      <c r="F136" s="18" t="n"/>
      <c r="G136" s="19">
        <f>IF(A136="","",IF(NOT(ISNUMBER(A136)),"Check date",IF(OR(A136&lt;'2026 rates'!$B$7,A136&gt;='2026 rates'!$B$8+1),"Not 2026",IF(A136&lt;'2026 rates'!$B$6,'2026 rates'!$B$4,'2026 rates'!$B$5))))</f>
        <v/>
      </c>
      <c r="H136" s="20">
        <f>IF(OR(NOT(ISNUMBER(E136)),NOT(ISNUMBER(G136))),"",E136*G136)</f>
        <v/>
      </c>
      <c r="I136" s="16" t="n"/>
    </row>
    <row r="137">
      <c r="A137" s="15" t="n"/>
      <c r="B137" s="16" t="n"/>
      <c r="C137" s="16" t="n"/>
      <c r="D137" s="16" t="n"/>
      <c r="E137" s="17" t="n"/>
      <c r="F137" s="18" t="n"/>
      <c r="G137" s="19">
        <f>IF(A137="","",IF(NOT(ISNUMBER(A137)),"Check date",IF(OR(A137&lt;'2026 rates'!$B$7,A137&gt;='2026 rates'!$B$8+1),"Not 2026",IF(A137&lt;'2026 rates'!$B$6,'2026 rates'!$B$4,'2026 rates'!$B$5))))</f>
        <v/>
      </c>
      <c r="H137" s="20">
        <f>IF(OR(NOT(ISNUMBER(E137)),NOT(ISNUMBER(G137))),"",E137*G137)</f>
        <v/>
      </c>
      <c r="I137" s="16" t="n"/>
    </row>
    <row r="138">
      <c r="A138" s="15" t="n"/>
      <c r="B138" s="16" t="n"/>
      <c r="C138" s="16" t="n"/>
      <c r="D138" s="16" t="n"/>
      <c r="E138" s="17" t="n"/>
      <c r="F138" s="18" t="n"/>
      <c r="G138" s="19">
        <f>IF(A138="","",IF(NOT(ISNUMBER(A138)),"Check date",IF(OR(A138&lt;'2026 rates'!$B$7,A138&gt;='2026 rates'!$B$8+1),"Not 2026",IF(A138&lt;'2026 rates'!$B$6,'2026 rates'!$B$4,'2026 rates'!$B$5))))</f>
        <v/>
      </c>
      <c r="H138" s="20">
        <f>IF(OR(NOT(ISNUMBER(E138)),NOT(ISNUMBER(G138))),"",E138*G138)</f>
        <v/>
      </c>
      <c r="I138" s="16" t="n"/>
    </row>
    <row r="139">
      <c r="A139" s="15" t="n"/>
      <c r="B139" s="16" t="n"/>
      <c r="C139" s="16" t="n"/>
      <c r="D139" s="16" t="n"/>
      <c r="E139" s="17" t="n"/>
      <c r="F139" s="18" t="n"/>
      <c r="G139" s="19">
        <f>IF(A139="","",IF(NOT(ISNUMBER(A139)),"Check date",IF(OR(A139&lt;'2026 rates'!$B$7,A139&gt;='2026 rates'!$B$8+1),"Not 2026",IF(A139&lt;'2026 rates'!$B$6,'2026 rates'!$B$4,'2026 rates'!$B$5))))</f>
        <v/>
      </c>
      <c r="H139" s="20">
        <f>IF(OR(NOT(ISNUMBER(E139)),NOT(ISNUMBER(G139))),"",E139*G139)</f>
        <v/>
      </c>
      <c r="I139" s="16" t="n"/>
    </row>
    <row r="140">
      <c r="A140" s="15" t="n"/>
      <c r="B140" s="16" t="n"/>
      <c r="C140" s="16" t="n"/>
      <c r="D140" s="16" t="n"/>
      <c r="E140" s="17" t="n"/>
      <c r="F140" s="18" t="n"/>
      <c r="G140" s="19">
        <f>IF(A140="","",IF(NOT(ISNUMBER(A140)),"Check date",IF(OR(A140&lt;'2026 rates'!$B$7,A140&gt;='2026 rates'!$B$8+1),"Not 2026",IF(A140&lt;'2026 rates'!$B$6,'2026 rates'!$B$4,'2026 rates'!$B$5))))</f>
        <v/>
      </c>
      <c r="H140" s="20">
        <f>IF(OR(NOT(ISNUMBER(E140)),NOT(ISNUMBER(G140))),"",E140*G140)</f>
        <v/>
      </c>
      <c r="I140" s="16" t="n"/>
    </row>
    <row r="141">
      <c r="A141" s="15" t="n"/>
      <c r="B141" s="16" t="n"/>
      <c r="C141" s="16" t="n"/>
      <c r="D141" s="16" t="n"/>
      <c r="E141" s="17" t="n"/>
      <c r="F141" s="18" t="n"/>
      <c r="G141" s="19">
        <f>IF(A141="","",IF(NOT(ISNUMBER(A141)),"Check date",IF(OR(A141&lt;'2026 rates'!$B$7,A141&gt;='2026 rates'!$B$8+1),"Not 2026",IF(A141&lt;'2026 rates'!$B$6,'2026 rates'!$B$4,'2026 rates'!$B$5))))</f>
        <v/>
      </c>
      <c r="H141" s="20">
        <f>IF(OR(NOT(ISNUMBER(E141)),NOT(ISNUMBER(G141))),"",E141*G141)</f>
        <v/>
      </c>
      <c r="I141" s="16" t="n"/>
    </row>
    <row r="142">
      <c r="A142" s="15" t="n"/>
      <c r="B142" s="16" t="n"/>
      <c r="C142" s="16" t="n"/>
      <c r="D142" s="16" t="n"/>
      <c r="E142" s="17" t="n"/>
      <c r="F142" s="18" t="n"/>
      <c r="G142" s="19">
        <f>IF(A142="","",IF(NOT(ISNUMBER(A142)),"Check date",IF(OR(A142&lt;'2026 rates'!$B$7,A142&gt;='2026 rates'!$B$8+1),"Not 2026",IF(A142&lt;'2026 rates'!$B$6,'2026 rates'!$B$4,'2026 rates'!$B$5))))</f>
        <v/>
      </c>
      <c r="H142" s="20">
        <f>IF(OR(NOT(ISNUMBER(E142)),NOT(ISNUMBER(G142))),"",E142*G142)</f>
        <v/>
      </c>
      <c r="I142" s="16" t="n"/>
    </row>
    <row r="143">
      <c r="A143" s="15" t="n"/>
      <c r="B143" s="16" t="n"/>
      <c r="C143" s="16" t="n"/>
      <c r="D143" s="16" t="n"/>
      <c r="E143" s="17" t="n"/>
      <c r="F143" s="18" t="n"/>
      <c r="G143" s="19">
        <f>IF(A143="","",IF(NOT(ISNUMBER(A143)),"Check date",IF(OR(A143&lt;'2026 rates'!$B$7,A143&gt;='2026 rates'!$B$8+1),"Not 2026",IF(A143&lt;'2026 rates'!$B$6,'2026 rates'!$B$4,'2026 rates'!$B$5))))</f>
        <v/>
      </c>
      <c r="H143" s="20">
        <f>IF(OR(NOT(ISNUMBER(E143)),NOT(ISNUMBER(G143))),"",E143*G143)</f>
        <v/>
      </c>
      <c r="I143" s="16" t="n"/>
    </row>
    <row r="144">
      <c r="A144" s="15" t="n"/>
      <c r="B144" s="16" t="n"/>
      <c r="C144" s="16" t="n"/>
      <c r="D144" s="16" t="n"/>
      <c r="E144" s="17" t="n"/>
      <c r="F144" s="18" t="n"/>
      <c r="G144" s="19">
        <f>IF(A144="","",IF(NOT(ISNUMBER(A144)),"Check date",IF(OR(A144&lt;'2026 rates'!$B$7,A144&gt;='2026 rates'!$B$8+1),"Not 2026",IF(A144&lt;'2026 rates'!$B$6,'2026 rates'!$B$4,'2026 rates'!$B$5))))</f>
        <v/>
      </c>
      <c r="H144" s="20">
        <f>IF(OR(NOT(ISNUMBER(E144)),NOT(ISNUMBER(G144))),"",E144*G144)</f>
        <v/>
      </c>
      <c r="I144" s="16" t="n"/>
    </row>
    <row r="145">
      <c r="A145" s="15" t="n"/>
      <c r="B145" s="16" t="n"/>
      <c r="C145" s="16" t="n"/>
      <c r="D145" s="16" t="n"/>
      <c r="E145" s="17" t="n"/>
      <c r="F145" s="18" t="n"/>
      <c r="G145" s="19">
        <f>IF(A145="","",IF(NOT(ISNUMBER(A145)),"Check date",IF(OR(A145&lt;'2026 rates'!$B$7,A145&gt;='2026 rates'!$B$8+1),"Not 2026",IF(A145&lt;'2026 rates'!$B$6,'2026 rates'!$B$4,'2026 rates'!$B$5))))</f>
        <v/>
      </c>
      <c r="H145" s="20">
        <f>IF(OR(NOT(ISNUMBER(E145)),NOT(ISNUMBER(G145))),"",E145*G145)</f>
        <v/>
      </c>
      <c r="I145" s="16" t="n"/>
    </row>
    <row r="146">
      <c r="A146" s="15" t="n"/>
      <c r="B146" s="16" t="n"/>
      <c r="C146" s="16" t="n"/>
      <c r="D146" s="16" t="n"/>
      <c r="E146" s="17" t="n"/>
      <c r="F146" s="18" t="n"/>
      <c r="G146" s="19">
        <f>IF(A146="","",IF(NOT(ISNUMBER(A146)),"Check date",IF(OR(A146&lt;'2026 rates'!$B$7,A146&gt;='2026 rates'!$B$8+1),"Not 2026",IF(A146&lt;'2026 rates'!$B$6,'2026 rates'!$B$4,'2026 rates'!$B$5))))</f>
        <v/>
      </c>
      <c r="H146" s="20">
        <f>IF(OR(NOT(ISNUMBER(E146)),NOT(ISNUMBER(G146))),"",E146*G146)</f>
        <v/>
      </c>
      <c r="I146" s="16" t="n"/>
    </row>
    <row r="147">
      <c r="A147" s="15" t="n"/>
      <c r="B147" s="16" t="n"/>
      <c r="C147" s="16" t="n"/>
      <c r="D147" s="16" t="n"/>
      <c r="E147" s="17" t="n"/>
      <c r="F147" s="18" t="n"/>
      <c r="G147" s="19">
        <f>IF(A147="","",IF(NOT(ISNUMBER(A147)),"Check date",IF(OR(A147&lt;'2026 rates'!$B$7,A147&gt;='2026 rates'!$B$8+1),"Not 2026",IF(A147&lt;'2026 rates'!$B$6,'2026 rates'!$B$4,'2026 rates'!$B$5))))</f>
        <v/>
      </c>
      <c r="H147" s="20">
        <f>IF(OR(NOT(ISNUMBER(E147)),NOT(ISNUMBER(G147))),"",E147*G147)</f>
        <v/>
      </c>
      <c r="I147" s="16" t="n"/>
    </row>
    <row r="148">
      <c r="A148" s="15" t="n"/>
      <c r="B148" s="16" t="n"/>
      <c r="C148" s="16" t="n"/>
      <c r="D148" s="16" t="n"/>
      <c r="E148" s="17" t="n"/>
      <c r="F148" s="18" t="n"/>
      <c r="G148" s="19">
        <f>IF(A148="","",IF(NOT(ISNUMBER(A148)),"Check date",IF(OR(A148&lt;'2026 rates'!$B$7,A148&gt;='2026 rates'!$B$8+1),"Not 2026",IF(A148&lt;'2026 rates'!$B$6,'2026 rates'!$B$4,'2026 rates'!$B$5))))</f>
        <v/>
      </c>
      <c r="H148" s="20">
        <f>IF(OR(NOT(ISNUMBER(E148)),NOT(ISNUMBER(G148))),"",E148*G148)</f>
        <v/>
      </c>
      <c r="I148" s="16" t="n"/>
    </row>
    <row r="149">
      <c r="A149" s="15" t="n"/>
      <c r="B149" s="16" t="n"/>
      <c r="C149" s="16" t="n"/>
      <c r="D149" s="16" t="n"/>
      <c r="E149" s="17" t="n"/>
      <c r="F149" s="18" t="n"/>
      <c r="G149" s="19">
        <f>IF(A149="","",IF(NOT(ISNUMBER(A149)),"Check date",IF(OR(A149&lt;'2026 rates'!$B$7,A149&gt;='2026 rates'!$B$8+1),"Not 2026",IF(A149&lt;'2026 rates'!$B$6,'2026 rates'!$B$4,'2026 rates'!$B$5))))</f>
        <v/>
      </c>
      <c r="H149" s="20">
        <f>IF(OR(NOT(ISNUMBER(E149)),NOT(ISNUMBER(G149))),"",E149*G149)</f>
        <v/>
      </c>
      <c r="I149" s="16" t="n"/>
    </row>
    <row r="150">
      <c r="A150" s="15" t="n"/>
      <c r="B150" s="16" t="n"/>
      <c r="C150" s="16" t="n"/>
      <c r="D150" s="16" t="n"/>
      <c r="E150" s="17" t="n"/>
      <c r="F150" s="18" t="n"/>
      <c r="G150" s="19">
        <f>IF(A150="","",IF(NOT(ISNUMBER(A150)),"Check date",IF(OR(A150&lt;'2026 rates'!$B$7,A150&gt;='2026 rates'!$B$8+1),"Not 2026",IF(A150&lt;'2026 rates'!$B$6,'2026 rates'!$B$4,'2026 rates'!$B$5))))</f>
        <v/>
      </c>
      <c r="H150" s="20">
        <f>IF(OR(NOT(ISNUMBER(E150)),NOT(ISNUMBER(G150))),"",E150*G150)</f>
        <v/>
      </c>
      <c r="I150" s="16" t="n"/>
    </row>
    <row r="151">
      <c r="A151" s="15" t="n"/>
      <c r="B151" s="16" t="n"/>
      <c r="C151" s="16" t="n"/>
      <c r="D151" s="16" t="n"/>
      <c r="E151" s="17" t="n"/>
      <c r="F151" s="18" t="n"/>
      <c r="G151" s="19">
        <f>IF(A151="","",IF(NOT(ISNUMBER(A151)),"Check date",IF(OR(A151&lt;'2026 rates'!$B$7,A151&gt;='2026 rates'!$B$8+1),"Not 2026",IF(A151&lt;'2026 rates'!$B$6,'2026 rates'!$B$4,'2026 rates'!$B$5))))</f>
        <v/>
      </c>
      <c r="H151" s="20">
        <f>IF(OR(NOT(ISNUMBER(E151)),NOT(ISNUMBER(G151))),"",E151*G151)</f>
        <v/>
      </c>
      <c r="I151" s="16" t="n"/>
    </row>
    <row r="152">
      <c r="A152" s="15" t="n"/>
      <c r="B152" s="16" t="n"/>
      <c r="C152" s="16" t="n"/>
      <c r="D152" s="16" t="n"/>
      <c r="E152" s="17" t="n"/>
      <c r="F152" s="18" t="n"/>
      <c r="G152" s="19">
        <f>IF(A152="","",IF(NOT(ISNUMBER(A152)),"Check date",IF(OR(A152&lt;'2026 rates'!$B$7,A152&gt;='2026 rates'!$B$8+1),"Not 2026",IF(A152&lt;'2026 rates'!$B$6,'2026 rates'!$B$4,'2026 rates'!$B$5))))</f>
        <v/>
      </c>
      <c r="H152" s="20">
        <f>IF(OR(NOT(ISNUMBER(E152)),NOT(ISNUMBER(G152))),"",E152*G152)</f>
        <v/>
      </c>
      <c r="I152" s="16" t="n"/>
    </row>
    <row r="153">
      <c r="A153" s="15" t="n"/>
      <c r="B153" s="16" t="n"/>
      <c r="C153" s="16" t="n"/>
      <c r="D153" s="16" t="n"/>
      <c r="E153" s="17" t="n"/>
      <c r="F153" s="18" t="n"/>
      <c r="G153" s="19">
        <f>IF(A153="","",IF(NOT(ISNUMBER(A153)),"Check date",IF(OR(A153&lt;'2026 rates'!$B$7,A153&gt;='2026 rates'!$B$8+1),"Not 2026",IF(A153&lt;'2026 rates'!$B$6,'2026 rates'!$B$4,'2026 rates'!$B$5))))</f>
        <v/>
      </c>
      <c r="H153" s="20">
        <f>IF(OR(NOT(ISNUMBER(E153)),NOT(ISNUMBER(G153))),"",E153*G153)</f>
        <v/>
      </c>
      <c r="I153" s="16" t="n"/>
    </row>
    <row r="154">
      <c r="A154" s="15" t="n"/>
      <c r="B154" s="16" t="n"/>
      <c r="C154" s="16" t="n"/>
      <c r="D154" s="16" t="n"/>
      <c r="E154" s="17" t="n"/>
      <c r="F154" s="18" t="n"/>
      <c r="G154" s="19">
        <f>IF(A154="","",IF(NOT(ISNUMBER(A154)),"Check date",IF(OR(A154&lt;'2026 rates'!$B$7,A154&gt;='2026 rates'!$B$8+1),"Not 2026",IF(A154&lt;'2026 rates'!$B$6,'2026 rates'!$B$4,'2026 rates'!$B$5))))</f>
        <v/>
      </c>
      <c r="H154" s="20">
        <f>IF(OR(NOT(ISNUMBER(E154)),NOT(ISNUMBER(G154))),"",E154*G154)</f>
        <v/>
      </c>
      <c r="I154" s="16" t="n"/>
    </row>
    <row r="155">
      <c r="A155" s="15" t="n"/>
      <c r="B155" s="16" t="n"/>
      <c r="C155" s="16" t="n"/>
      <c r="D155" s="16" t="n"/>
      <c r="E155" s="17" t="n"/>
      <c r="F155" s="18" t="n"/>
      <c r="G155" s="19">
        <f>IF(A155="","",IF(NOT(ISNUMBER(A155)),"Check date",IF(OR(A155&lt;'2026 rates'!$B$7,A155&gt;='2026 rates'!$B$8+1),"Not 2026",IF(A155&lt;'2026 rates'!$B$6,'2026 rates'!$B$4,'2026 rates'!$B$5))))</f>
        <v/>
      </c>
      <c r="H155" s="20">
        <f>IF(OR(NOT(ISNUMBER(E155)),NOT(ISNUMBER(G155))),"",E155*G155)</f>
        <v/>
      </c>
      <c r="I155" s="16" t="n"/>
    </row>
    <row r="156">
      <c r="A156" s="15" t="n"/>
      <c r="B156" s="16" t="n"/>
      <c r="C156" s="16" t="n"/>
      <c r="D156" s="16" t="n"/>
      <c r="E156" s="17" t="n"/>
      <c r="F156" s="18" t="n"/>
      <c r="G156" s="19">
        <f>IF(A156="","",IF(NOT(ISNUMBER(A156)),"Check date",IF(OR(A156&lt;'2026 rates'!$B$7,A156&gt;='2026 rates'!$B$8+1),"Not 2026",IF(A156&lt;'2026 rates'!$B$6,'2026 rates'!$B$4,'2026 rates'!$B$5))))</f>
        <v/>
      </c>
      <c r="H156" s="20">
        <f>IF(OR(NOT(ISNUMBER(E156)),NOT(ISNUMBER(G156))),"",E156*G156)</f>
        <v/>
      </c>
      <c r="I156" s="16" t="n"/>
    </row>
    <row r="157">
      <c r="A157" s="15" t="n"/>
      <c r="B157" s="16" t="n"/>
      <c r="C157" s="16" t="n"/>
      <c r="D157" s="16" t="n"/>
      <c r="E157" s="17" t="n"/>
      <c r="F157" s="18" t="n"/>
      <c r="G157" s="19">
        <f>IF(A157="","",IF(NOT(ISNUMBER(A157)),"Check date",IF(OR(A157&lt;'2026 rates'!$B$7,A157&gt;='2026 rates'!$B$8+1),"Not 2026",IF(A157&lt;'2026 rates'!$B$6,'2026 rates'!$B$4,'2026 rates'!$B$5))))</f>
        <v/>
      </c>
      <c r="H157" s="20">
        <f>IF(OR(NOT(ISNUMBER(E157)),NOT(ISNUMBER(G157))),"",E157*G157)</f>
        <v/>
      </c>
      <c r="I157" s="16" t="n"/>
    </row>
    <row r="158">
      <c r="A158" s="15" t="n"/>
      <c r="B158" s="16" t="n"/>
      <c r="C158" s="16" t="n"/>
      <c r="D158" s="16" t="n"/>
      <c r="E158" s="17" t="n"/>
      <c r="F158" s="18" t="n"/>
      <c r="G158" s="19">
        <f>IF(A158="","",IF(NOT(ISNUMBER(A158)),"Check date",IF(OR(A158&lt;'2026 rates'!$B$7,A158&gt;='2026 rates'!$B$8+1),"Not 2026",IF(A158&lt;'2026 rates'!$B$6,'2026 rates'!$B$4,'2026 rates'!$B$5))))</f>
        <v/>
      </c>
      <c r="H158" s="20">
        <f>IF(OR(NOT(ISNUMBER(E158)),NOT(ISNUMBER(G158))),"",E158*G158)</f>
        <v/>
      </c>
      <c r="I158" s="16" t="n"/>
    </row>
    <row r="159">
      <c r="A159" s="15" t="n"/>
      <c r="B159" s="16" t="n"/>
      <c r="C159" s="16" t="n"/>
      <c r="D159" s="16" t="n"/>
      <c r="E159" s="17" t="n"/>
      <c r="F159" s="18" t="n"/>
      <c r="G159" s="19">
        <f>IF(A159="","",IF(NOT(ISNUMBER(A159)),"Check date",IF(OR(A159&lt;'2026 rates'!$B$7,A159&gt;='2026 rates'!$B$8+1),"Not 2026",IF(A159&lt;'2026 rates'!$B$6,'2026 rates'!$B$4,'2026 rates'!$B$5))))</f>
        <v/>
      </c>
      <c r="H159" s="20">
        <f>IF(OR(NOT(ISNUMBER(E159)),NOT(ISNUMBER(G159))),"",E159*G159)</f>
        <v/>
      </c>
      <c r="I159" s="16" t="n"/>
    </row>
    <row r="160">
      <c r="A160" s="15" t="n"/>
      <c r="B160" s="16" t="n"/>
      <c r="C160" s="16" t="n"/>
      <c r="D160" s="16" t="n"/>
      <c r="E160" s="17" t="n"/>
      <c r="F160" s="18" t="n"/>
      <c r="G160" s="19">
        <f>IF(A160="","",IF(NOT(ISNUMBER(A160)),"Check date",IF(OR(A160&lt;'2026 rates'!$B$7,A160&gt;='2026 rates'!$B$8+1),"Not 2026",IF(A160&lt;'2026 rates'!$B$6,'2026 rates'!$B$4,'2026 rates'!$B$5))))</f>
        <v/>
      </c>
      <c r="H160" s="20">
        <f>IF(OR(NOT(ISNUMBER(E160)),NOT(ISNUMBER(G160))),"",E160*G160)</f>
        <v/>
      </c>
      <c r="I160" s="16" t="n"/>
    </row>
    <row r="161">
      <c r="A161" s="15" t="n"/>
      <c r="B161" s="16" t="n"/>
      <c r="C161" s="16" t="n"/>
      <c r="D161" s="16" t="n"/>
      <c r="E161" s="17" t="n"/>
      <c r="F161" s="18" t="n"/>
      <c r="G161" s="19">
        <f>IF(A161="","",IF(NOT(ISNUMBER(A161)),"Check date",IF(OR(A161&lt;'2026 rates'!$B$7,A161&gt;='2026 rates'!$B$8+1),"Not 2026",IF(A161&lt;'2026 rates'!$B$6,'2026 rates'!$B$4,'2026 rates'!$B$5))))</f>
        <v/>
      </c>
      <c r="H161" s="20">
        <f>IF(OR(NOT(ISNUMBER(E161)),NOT(ISNUMBER(G161))),"",E161*G161)</f>
        <v/>
      </c>
      <c r="I161" s="16" t="n"/>
    </row>
    <row r="162">
      <c r="A162" s="15" t="n"/>
      <c r="B162" s="16" t="n"/>
      <c r="C162" s="16" t="n"/>
      <c r="D162" s="16" t="n"/>
      <c r="E162" s="17" t="n"/>
      <c r="F162" s="18" t="n"/>
      <c r="G162" s="19">
        <f>IF(A162="","",IF(NOT(ISNUMBER(A162)),"Check date",IF(OR(A162&lt;'2026 rates'!$B$7,A162&gt;='2026 rates'!$B$8+1),"Not 2026",IF(A162&lt;'2026 rates'!$B$6,'2026 rates'!$B$4,'2026 rates'!$B$5))))</f>
        <v/>
      </c>
      <c r="H162" s="20">
        <f>IF(OR(NOT(ISNUMBER(E162)),NOT(ISNUMBER(G162))),"",E162*G162)</f>
        <v/>
      </c>
      <c r="I162" s="16" t="n"/>
    </row>
    <row r="163">
      <c r="A163" s="15" t="n"/>
      <c r="B163" s="16" t="n"/>
      <c r="C163" s="16" t="n"/>
      <c r="D163" s="16" t="n"/>
      <c r="E163" s="17" t="n"/>
      <c r="F163" s="18" t="n"/>
      <c r="G163" s="19">
        <f>IF(A163="","",IF(NOT(ISNUMBER(A163)),"Check date",IF(OR(A163&lt;'2026 rates'!$B$7,A163&gt;='2026 rates'!$B$8+1),"Not 2026",IF(A163&lt;'2026 rates'!$B$6,'2026 rates'!$B$4,'2026 rates'!$B$5))))</f>
        <v/>
      </c>
      <c r="H163" s="20">
        <f>IF(OR(NOT(ISNUMBER(E163)),NOT(ISNUMBER(G163))),"",E163*G163)</f>
        <v/>
      </c>
      <c r="I163" s="16" t="n"/>
    </row>
    <row r="164">
      <c r="A164" s="15" t="n"/>
      <c r="B164" s="16" t="n"/>
      <c r="C164" s="16" t="n"/>
      <c r="D164" s="16" t="n"/>
      <c r="E164" s="17" t="n"/>
      <c r="F164" s="18" t="n"/>
      <c r="G164" s="19">
        <f>IF(A164="","",IF(NOT(ISNUMBER(A164)),"Check date",IF(OR(A164&lt;'2026 rates'!$B$7,A164&gt;='2026 rates'!$B$8+1),"Not 2026",IF(A164&lt;'2026 rates'!$B$6,'2026 rates'!$B$4,'2026 rates'!$B$5))))</f>
        <v/>
      </c>
      <c r="H164" s="20">
        <f>IF(OR(NOT(ISNUMBER(E164)),NOT(ISNUMBER(G164))),"",E164*G164)</f>
        <v/>
      </c>
      <c r="I164" s="16" t="n"/>
    </row>
    <row r="165">
      <c r="A165" s="15" t="n"/>
      <c r="B165" s="16" t="n"/>
      <c r="C165" s="16" t="n"/>
      <c r="D165" s="16" t="n"/>
      <c r="E165" s="17" t="n"/>
      <c r="F165" s="18" t="n"/>
      <c r="G165" s="19">
        <f>IF(A165="","",IF(NOT(ISNUMBER(A165)),"Check date",IF(OR(A165&lt;'2026 rates'!$B$7,A165&gt;='2026 rates'!$B$8+1),"Not 2026",IF(A165&lt;'2026 rates'!$B$6,'2026 rates'!$B$4,'2026 rates'!$B$5))))</f>
        <v/>
      </c>
      <c r="H165" s="20">
        <f>IF(OR(NOT(ISNUMBER(E165)),NOT(ISNUMBER(G165))),"",E165*G165)</f>
        <v/>
      </c>
      <c r="I165" s="16" t="n"/>
    </row>
    <row r="166">
      <c r="A166" s="15" t="n"/>
      <c r="B166" s="16" t="n"/>
      <c r="C166" s="16" t="n"/>
      <c r="D166" s="16" t="n"/>
      <c r="E166" s="17" t="n"/>
      <c r="F166" s="18" t="n"/>
      <c r="G166" s="19">
        <f>IF(A166="","",IF(NOT(ISNUMBER(A166)),"Check date",IF(OR(A166&lt;'2026 rates'!$B$7,A166&gt;='2026 rates'!$B$8+1),"Not 2026",IF(A166&lt;'2026 rates'!$B$6,'2026 rates'!$B$4,'2026 rates'!$B$5))))</f>
        <v/>
      </c>
      <c r="H166" s="20">
        <f>IF(OR(NOT(ISNUMBER(E166)),NOT(ISNUMBER(G166))),"",E166*G166)</f>
        <v/>
      </c>
      <c r="I166" s="16" t="n"/>
    </row>
    <row r="167">
      <c r="A167" s="15" t="n"/>
      <c r="B167" s="16" t="n"/>
      <c r="C167" s="16" t="n"/>
      <c r="D167" s="16" t="n"/>
      <c r="E167" s="17" t="n"/>
      <c r="F167" s="18" t="n"/>
      <c r="G167" s="19">
        <f>IF(A167="","",IF(NOT(ISNUMBER(A167)),"Check date",IF(OR(A167&lt;'2026 rates'!$B$7,A167&gt;='2026 rates'!$B$8+1),"Not 2026",IF(A167&lt;'2026 rates'!$B$6,'2026 rates'!$B$4,'2026 rates'!$B$5))))</f>
        <v/>
      </c>
      <c r="H167" s="20">
        <f>IF(OR(NOT(ISNUMBER(E167)),NOT(ISNUMBER(G167))),"",E167*G167)</f>
        <v/>
      </c>
      <c r="I167" s="16" t="n"/>
    </row>
    <row r="168">
      <c r="A168" s="15" t="n"/>
      <c r="B168" s="16" t="n"/>
      <c r="C168" s="16" t="n"/>
      <c r="D168" s="16" t="n"/>
      <c r="E168" s="17" t="n"/>
      <c r="F168" s="18" t="n"/>
      <c r="G168" s="19">
        <f>IF(A168="","",IF(NOT(ISNUMBER(A168)),"Check date",IF(OR(A168&lt;'2026 rates'!$B$7,A168&gt;='2026 rates'!$B$8+1),"Not 2026",IF(A168&lt;'2026 rates'!$B$6,'2026 rates'!$B$4,'2026 rates'!$B$5))))</f>
        <v/>
      </c>
      <c r="H168" s="20">
        <f>IF(OR(NOT(ISNUMBER(E168)),NOT(ISNUMBER(G168))),"",E168*G168)</f>
        <v/>
      </c>
      <c r="I168" s="16" t="n"/>
    </row>
    <row r="169">
      <c r="A169" s="15" t="n"/>
      <c r="B169" s="16" t="n"/>
      <c r="C169" s="16" t="n"/>
      <c r="D169" s="16" t="n"/>
      <c r="E169" s="17" t="n"/>
      <c r="F169" s="18" t="n"/>
      <c r="G169" s="19">
        <f>IF(A169="","",IF(NOT(ISNUMBER(A169)),"Check date",IF(OR(A169&lt;'2026 rates'!$B$7,A169&gt;='2026 rates'!$B$8+1),"Not 2026",IF(A169&lt;'2026 rates'!$B$6,'2026 rates'!$B$4,'2026 rates'!$B$5))))</f>
        <v/>
      </c>
      <c r="H169" s="20">
        <f>IF(OR(NOT(ISNUMBER(E169)),NOT(ISNUMBER(G169))),"",E169*G169)</f>
        <v/>
      </c>
      <c r="I169" s="16" t="n"/>
    </row>
    <row r="170">
      <c r="A170" s="15" t="n"/>
      <c r="B170" s="16" t="n"/>
      <c r="C170" s="16" t="n"/>
      <c r="D170" s="16" t="n"/>
      <c r="E170" s="17" t="n"/>
      <c r="F170" s="18" t="n"/>
      <c r="G170" s="19">
        <f>IF(A170="","",IF(NOT(ISNUMBER(A170)),"Check date",IF(OR(A170&lt;'2026 rates'!$B$7,A170&gt;='2026 rates'!$B$8+1),"Not 2026",IF(A170&lt;'2026 rates'!$B$6,'2026 rates'!$B$4,'2026 rates'!$B$5))))</f>
        <v/>
      </c>
      <c r="H170" s="20">
        <f>IF(OR(NOT(ISNUMBER(E170)),NOT(ISNUMBER(G170))),"",E170*G170)</f>
        <v/>
      </c>
      <c r="I170" s="16" t="n"/>
    </row>
    <row r="171">
      <c r="A171" s="15" t="n"/>
      <c r="B171" s="16" t="n"/>
      <c r="C171" s="16" t="n"/>
      <c r="D171" s="16" t="n"/>
      <c r="E171" s="17" t="n"/>
      <c r="F171" s="18" t="n"/>
      <c r="G171" s="19">
        <f>IF(A171="","",IF(NOT(ISNUMBER(A171)),"Check date",IF(OR(A171&lt;'2026 rates'!$B$7,A171&gt;='2026 rates'!$B$8+1),"Not 2026",IF(A171&lt;'2026 rates'!$B$6,'2026 rates'!$B$4,'2026 rates'!$B$5))))</f>
        <v/>
      </c>
      <c r="H171" s="20">
        <f>IF(OR(NOT(ISNUMBER(E171)),NOT(ISNUMBER(G171))),"",E171*G171)</f>
        <v/>
      </c>
      <c r="I171" s="16" t="n"/>
    </row>
    <row r="172">
      <c r="A172" s="15" t="n"/>
      <c r="B172" s="16" t="n"/>
      <c r="C172" s="16" t="n"/>
      <c r="D172" s="16" t="n"/>
      <c r="E172" s="17" t="n"/>
      <c r="F172" s="18" t="n"/>
      <c r="G172" s="19">
        <f>IF(A172="","",IF(NOT(ISNUMBER(A172)),"Check date",IF(OR(A172&lt;'2026 rates'!$B$7,A172&gt;='2026 rates'!$B$8+1),"Not 2026",IF(A172&lt;'2026 rates'!$B$6,'2026 rates'!$B$4,'2026 rates'!$B$5))))</f>
        <v/>
      </c>
      <c r="H172" s="20">
        <f>IF(OR(NOT(ISNUMBER(E172)),NOT(ISNUMBER(G172))),"",E172*G172)</f>
        <v/>
      </c>
      <c r="I172" s="16" t="n"/>
    </row>
    <row r="173">
      <c r="A173" s="15" t="n"/>
      <c r="B173" s="16" t="n"/>
      <c r="C173" s="16" t="n"/>
      <c r="D173" s="16" t="n"/>
      <c r="E173" s="17" t="n"/>
      <c r="F173" s="18" t="n"/>
      <c r="G173" s="19">
        <f>IF(A173="","",IF(NOT(ISNUMBER(A173)),"Check date",IF(OR(A173&lt;'2026 rates'!$B$7,A173&gt;='2026 rates'!$B$8+1),"Not 2026",IF(A173&lt;'2026 rates'!$B$6,'2026 rates'!$B$4,'2026 rates'!$B$5))))</f>
        <v/>
      </c>
      <c r="H173" s="20">
        <f>IF(OR(NOT(ISNUMBER(E173)),NOT(ISNUMBER(G173))),"",E173*G173)</f>
        <v/>
      </c>
      <c r="I173" s="16" t="n"/>
    </row>
    <row r="174">
      <c r="A174" s="15" t="n"/>
      <c r="B174" s="16" t="n"/>
      <c r="C174" s="16" t="n"/>
      <c r="D174" s="16" t="n"/>
      <c r="E174" s="17" t="n"/>
      <c r="F174" s="18" t="n"/>
      <c r="G174" s="19">
        <f>IF(A174="","",IF(NOT(ISNUMBER(A174)),"Check date",IF(OR(A174&lt;'2026 rates'!$B$7,A174&gt;='2026 rates'!$B$8+1),"Not 2026",IF(A174&lt;'2026 rates'!$B$6,'2026 rates'!$B$4,'2026 rates'!$B$5))))</f>
        <v/>
      </c>
      <c r="H174" s="20">
        <f>IF(OR(NOT(ISNUMBER(E174)),NOT(ISNUMBER(G174))),"",E174*G174)</f>
        <v/>
      </c>
      <c r="I174" s="16" t="n"/>
    </row>
    <row r="175">
      <c r="A175" s="15" t="n"/>
      <c r="B175" s="16" t="n"/>
      <c r="C175" s="16" t="n"/>
      <c r="D175" s="16" t="n"/>
      <c r="E175" s="17" t="n"/>
      <c r="F175" s="18" t="n"/>
      <c r="G175" s="19">
        <f>IF(A175="","",IF(NOT(ISNUMBER(A175)),"Check date",IF(OR(A175&lt;'2026 rates'!$B$7,A175&gt;='2026 rates'!$B$8+1),"Not 2026",IF(A175&lt;'2026 rates'!$B$6,'2026 rates'!$B$4,'2026 rates'!$B$5))))</f>
        <v/>
      </c>
      <c r="H175" s="20">
        <f>IF(OR(NOT(ISNUMBER(E175)),NOT(ISNUMBER(G175))),"",E175*G175)</f>
        <v/>
      </c>
      <c r="I175" s="16" t="n"/>
    </row>
    <row r="176">
      <c r="A176" s="15" t="n"/>
      <c r="B176" s="16" t="n"/>
      <c r="C176" s="16" t="n"/>
      <c r="D176" s="16" t="n"/>
      <c r="E176" s="17" t="n"/>
      <c r="F176" s="18" t="n"/>
      <c r="G176" s="19">
        <f>IF(A176="","",IF(NOT(ISNUMBER(A176)),"Check date",IF(OR(A176&lt;'2026 rates'!$B$7,A176&gt;='2026 rates'!$B$8+1),"Not 2026",IF(A176&lt;'2026 rates'!$B$6,'2026 rates'!$B$4,'2026 rates'!$B$5))))</f>
        <v/>
      </c>
      <c r="H176" s="20">
        <f>IF(OR(NOT(ISNUMBER(E176)),NOT(ISNUMBER(G176))),"",E176*G176)</f>
        <v/>
      </c>
      <c r="I176" s="16" t="n"/>
    </row>
    <row r="177">
      <c r="A177" s="15" t="n"/>
      <c r="B177" s="16" t="n"/>
      <c r="C177" s="16" t="n"/>
      <c r="D177" s="16" t="n"/>
      <c r="E177" s="17" t="n"/>
      <c r="F177" s="18" t="n"/>
      <c r="G177" s="19">
        <f>IF(A177="","",IF(NOT(ISNUMBER(A177)),"Check date",IF(OR(A177&lt;'2026 rates'!$B$7,A177&gt;='2026 rates'!$B$8+1),"Not 2026",IF(A177&lt;'2026 rates'!$B$6,'2026 rates'!$B$4,'2026 rates'!$B$5))))</f>
        <v/>
      </c>
      <c r="H177" s="20">
        <f>IF(OR(NOT(ISNUMBER(E177)),NOT(ISNUMBER(G177))),"",E177*G177)</f>
        <v/>
      </c>
      <c r="I177" s="16" t="n"/>
    </row>
    <row r="178">
      <c r="A178" s="15" t="n"/>
      <c r="B178" s="16" t="n"/>
      <c r="C178" s="16" t="n"/>
      <c r="D178" s="16" t="n"/>
      <c r="E178" s="17" t="n"/>
      <c r="F178" s="18" t="n"/>
      <c r="G178" s="19">
        <f>IF(A178="","",IF(NOT(ISNUMBER(A178)),"Check date",IF(OR(A178&lt;'2026 rates'!$B$7,A178&gt;='2026 rates'!$B$8+1),"Not 2026",IF(A178&lt;'2026 rates'!$B$6,'2026 rates'!$B$4,'2026 rates'!$B$5))))</f>
        <v/>
      </c>
      <c r="H178" s="20">
        <f>IF(OR(NOT(ISNUMBER(E178)),NOT(ISNUMBER(G178))),"",E178*G178)</f>
        <v/>
      </c>
      <c r="I178" s="16" t="n"/>
    </row>
    <row r="179">
      <c r="A179" s="15" t="n"/>
      <c r="B179" s="16" t="n"/>
      <c r="C179" s="16" t="n"/>
      <c r="D179" s="16" t="n"/>
      <c r="E179" s="17" t="n"/>
      <c r="F179" s="18" t="n"/>
      <c r="G179" s="19">
        <f>IF(A179="","",IF(NOT(ISNUMBER(A179)),"Check date",IF(OR(A179&lt;'2026 rates'!$B$7,A179&gt;='2026 rates'!$B$8+1),"Not 2026",IF(A179&lt;'2026 rates'!$B$6,'2026 rates'!$B$4,'2026 rates'!$B$5))))</f>
        <v/>
      </c>
      <c r="H179" s="20">
        <f>IF(OR(NOT(ISNUMBER(E179)),NOT(ISNUMBER(G179))),"",E179*G179)</f>
        <v/>
      </c>
      <c r="I179" s="16" t="n"/>
    </row>
    <row r="180">
      <c r="A180" s="15" t="n"/>
      <c r="B180" s="16" t="n"/>
      <c r="C180" s="16" t="n"/>
      <c r="D180" s="16" t="n"/>
      <c r="E180" s="17" t="n"/>
      <c r="F180" s="18" t="n"/>
      <c r="G180" s="19">
        <f>IF(A180="","",IF(NOT(ISNUMBER(A180)),"Check date",IF(OR(A180&lt;'2026 rates'!$B$7,A180&gt;='2026 rates'!$B$8+1),"Not 2026",IF(A180&lt;'2026 rates'!$B$6,'2026 rates'!$B$4,'2026 rates'!$B$5))))</f>
        <v/>
      </c>
      <c r="H180" s="20">
        <f>IF(OR(NOT(ISNUMBER(E180)),NOT(ISNUMBER(G180))),"",E180*G180)</f>
        <v/>
      </c>
      <c r="I180" s="16" t="n"/>
    </row>
    <row r="181">
      <c r="A181" s="15" t="n"/>
      <c r="B181" s="16" t="n"/>
      <c r="C181" s="16" t="n"/>
      <c r="D181" s="16" t="n"/>
      <c r="E181" s="17" t="n"/>
      <c r="F181" s="18" t="n"/>
      <c r="G181" s="19">
        <f>IF(A181="","",IF(NOT(ISNUMBER(A181)),"Check date",IF(OR(A181&lt;'2026 rates'!$B$7,A181&gt;='2026 rates'!$B$8+1),"Not 2026",IF(A181&lt;'2026 rates'!$B$6,'2026 rates'!$B$4,'2026 rates'!$B$5))))</f>
        <v/>
      </c>
      <c r="H181" s="20">
        <f>IF(OR(NOT(ISNUMBER(E181)),NOT(ISNUMBER(G181))),"",E181*G181)</f>
        <v/>
      </c>
      <c r="I181" s="16" t="n"/>
    </row>
    <row r="182">
      <c r="A182" s="15" t="n"/>
      <c r="B182" s="16" t="n"/>
      <c r="C182" s="16" t="n"/>
      <c r="D182" s="16" t="n"/>
      <c r="E182" s="17" t="n"/>
      <c r="F182" s="18" t="n"/>
      <c r="G182" s="19">
        <f>IF(A182="","",IF(NOT(ISNUMBER(A182)),"Check date",IF(OR(A182&lt;'2026 rates'!$B$7,A182&gt;='2026 rates'!$B$8+1),"Not 2026",IF(A182&lt;'2026 rates'!$B$6,'2026 rates'!$B$4,'2026 rates'!$B$5))))</f>
        <v/>
      </c>
      <c r="H182" s="20">
        <f>IF(OR(NOT(ISNUMBER(E182)),NOT(ISNUMBER(G182))),"",E182*G182)</f>
        <v/>
      </c>
      <c r="I182" s="16" t="n"/>
    </row>
    <row r="183">
      <c r="A183" s="15" t="n"/>
      <c r="B183" s="16" t="n"/>
      <c r="C183" s="16" t="n"/>
      <c r="D183" s="16" t="n"/>
      <c r="E183" s="17" t="n"/>
      <c r="F183" s="18" t="n"/>
      <c r="G183" s="19">
        <f>IF(A183="","",IF(NOT(ISNUMBER(A183)),"Check date",IF(OR(A183&lt;'2026 rates'!$B$7,A183&gt;='2026 rates'!$B$8+1),"Not 2026",IF(A183&lt;'2026 rates'!$B$6,'2026 rates'!$B$4,'2026 rates'!$B$5))))</f>
        <v/>
      </c>
      <c r="H183" s="20">
        <f>IF(OR(NOT(ISNUMBER(E183)),NOT(ISNUMBER(G183))),"",E183*G183)</f>
        <v/>
      </c>
      <c r="I183" s="16" t="n"/>
    </row>
    <row r="184">
      <c r="A184" s="15" t="n"/>
      <c r="B184" s="16" t="n"/>
      <c r="C184" s="16" t="n"/>
      <c r="D184" s="16" t="n"/>
      <c r="E184" s="17" t="n"/>
      <c r="F184" s="18" t="n"/>
      <c r="G184" s="19">
        <f>IF(A184="","",IF(NOT(ISNUMBER(A184)),"Check date",IF(OR(A184&lt;'2026 rates'!$B$7,A184&gt;='2026 rates'!$B$8+1),"Not 2026",IF(A184&lt;'2026 rates'!$B$6,'2026 rates'!$B$4,'2026 rates'!$B$5))))</f>
        <v/>
      </c>
      <c r="H184" s="20">
        <f>IF(OR(NOT(ISNUMBER(E184)),NOT(ISNUMBER(G184))),"",E184*G184)</f>
        <v/>
      </c>
      <c r="I184" s="16" t="n"/>
    </row>
    <row r="185">
      <c r="A185" s="15" t="n"/>
      <c r="B185" s="16" t="n"/>
      <c r="C185" s="16" t="n"/>
      <c r="D185" s="16" t="n"/>
      <c r="E185" s="17" t="n"/>
      <c r="F185" s="18" t="n"/>
      <c r="G185" s="19">
        <f>IF(A185="","",IF(NOT(ISNUMBER(A185)),"Check date",IF(OR(A185&lt;'2026 rates'!$B$7,A185&gt;='2026 rates'!$B$8+1),"Not 2026",IF(A185&lt;'2026 rates'!$B$6,'2026 rates'!$B$4,'2026 rates'!$B$5))))</f>
        <v/>
      </c>
      <c r="H185" s="20">
        <f>IF(OR(NOT(ISNUMBER(E185)),NOT(ISNUMBER(G185))),"",E185*G185)</f>
        <v/>
      </c>
      <c r="I185" s="16" t="n"/>
    </row>
    <row r="186">
      <c r="A186" s="15" t="n"/>
      <c r="B186" s="16" t="n"/>
      <c r="C186" s="16" t="n"/>
      <c r="D186" s="16" t="n"/>
      <c r="E186" s="17" t="n"/>
      <c r="F186" s="18" t="n"/>
      <c r="G186" s="19">
        <f>IF(A186="","",IF(NOT(ISNUMBER(A186)),"Check date",IF(OR(A186&lt;'2026 rates'!$B$7,A186&gt;='2026 rates'!$B$8+1),"Not 2026",IF(A186&lt;'2026 rates'!$B$6,'2026 rates'!$B$4,'2026 rates'!$B$5))))</f>
        <v/>
      </c>
      <c r="H186" s="20">
        <f>IF(OR(NOT(ISNUMBER(E186)),NOT(ISNUMBER(G186))),"",E186*G186)</f>
        <v/>
      </c>
      <c r="I186" s="16" t="n"/>
    </row>
    <row r="187">
      <c r="A187" s="15" t="n"/>
      <c r="B187" s="16" t="n"/>
      <c r="C187" s="16" t="n"/>
      <c r="D187" s="16" t="n"/>
      <c r="E187" s="17" t="n"/>
      <c r="F187" s="18" t="n"/>
      <c r="G187" s="19">
        <f>IF(A187="","",IF(NOT(ISNUMBER(A187)),"Check date",IF(OR(A187&lt;'2026 rates'!$B$7,A187&gt;='2026 rates'!$B$8+1),"Not 2026",IF(A187&lt;'2026 rates'!$B$6,'2026 rates'!$B$4,'2026 rates'!$B$5))))</f>
        <v/>
      </c>
      <c r="H187" s="20">
        <f>IF(OR(NOT(ISNUMBER(E187)),NOT(ISNUMBER(G187))),"",E187*G187)</f>
        <v/>
      </c>
      <c r="I187" s="16" t="n"/>
    </row>
    <row r="188">
      <c r="A188" s="15" t="n"/>
      <c r="B188" s="16" t="n"/>
      <c r="C188" s="16" t="n"/>
      <c r="D188" s="16" t="n"/>
      <c r="E188" s="17" t="n"/>
      <c r="F188" s="18" t="n"/>
      <c r="G188" s="19">
        <f>IF(A188="","",IF(NOT(ISNUMBER(A188)),"Check date",IF(OR(A188&lt;'2026 rates'!$B$7,A188&gt;='2026 rates'!$B$8+1),"Not 2026",IF(A188&lt;'2026 rates'!$B$6,'2026 rates'!$B$4,'2026 rates'!$B$5))))</f>
        <v/>
      </c>
      <c r="H188" s="20">
        <f>IF(OR(NOT(ISNUMBER(E188)),NOT(ISNUMBER(G188))),"",E188*G188)</f>
        <v/>
      </c>
      <c r="I188" s="16" t="n"/>
    </row>
    <row r="189">
      <c r="A189" s="15" t="n"/>
      <c r="B189" s="16" t="n"/>
      <c r="C189" s="16" t="n"/>
      <c r="D189" s="16" t="n"/>
      <c r="E189" s="17" t="n"/>
      <c r="F189" s="18" t="n"/>
      <c r="G189" s="19">
        <f>IF(A189="","",IF(NOT(ISNUMBER(A189)),"Check date",IF(OR(A189&lt;'2026 rates'!$B$7,A189&gt;='2026 rates'!$B$8+1),"Not 2026",IF(A189&lt;'2026 rates'!$B$6,'2026 rates'!$B$4,'2026 rates'!$B$5))))</f>
        <v/>
      </c>
      <c r="H189" s="20">
        <f>IF(OR(NOT(ISNUMBER(E189)),NOT(ISNUMBER(G189))),"",E189*G189)</f>
        <v/>
      </c>
      <c r="I189" s="16" t="n"/>
    </row>
    <row r="190">
      <c r="A190" s="15" t="n"/>
      <c r="B190" s="16" t="n"/>
      <c r="C190" s="16" t="n"/>
      <c r="D190" s="16" t="n"/>
      <c r="E190" s="17" t="n"/>
      <c r="F190" s="18" t="n"/>
      <c r="G190" s="19">
        <f>IF(A190="","",IF(NOT(ISNUMBER(A190)),"Check date",IF(OR(A190&lt;'2026 rates'!$B$7,A190&gt;='2026 rates'!$B$8+1),"Not 2026",IF(A190&lt;'2026 rates'!$B$6,'2026 rates'!$B$4,'2026 rates'!$B$5))))</f>
        <v/>
      </c>
      <c r="H190" s="20">
        <f>IF(OR(NOT(ISNUMBER(E190)),NOT(ISNUMBER(G190))),"",E190*G190)</f>
        <v/>
      </c>
      <c r="I190" s="16" t="n"/>
    </row>
    <row r="191">
      <c r="A191" s="15" t="n"/>
      <c r="B191" s="16" t="n"/>
      <c r="C191" s="16" t="n"/>
      <c r="D191" s="16" t="n"/>
      <c r="E191" s="17" t="n"/>
      <c r="F191" s="18" t="n"/>
      <c r="G191" s="19">
        <f>IF(A191="","",IF(NOT(ISNUMBER(A191)),"Check date",IF(OR(A191&lt;'2026 rates'!$B$7,A191&gt;='2026 rates'!$B$8+1),"Not 2026",IF(A191&lt;'2026 rates'!$B$6,'2026 rates'!$B$4,'2026 rates'!$B$5))))</f>
        <v/>
      </c>
      <c r="H191" s="20">
        <f>IF(OR(NOT(ISNUMBER(E191)),NOT(ISNUMBER(G191))),"",E191*G191)</f>
        <v/>
      </c>
      <c r="I191" s="16" t="n"/>
    </row>
    <row r="192">
      <c r="A192" s="15" t="n"/>
      <c r="B192" s="16" t="n"/>
      <c r="C192" s="16" t="n"/>
      <c r="D192" s="16" t="n"/>
      <c r="E192" s="17" t="n"/>
      <c r="F192" s="18" t="n"/>
      <c r="G192" s="19">
        <f>IF(A192="","",IF(NOT(ISNUMBER(A192)),"Check date",IF(OR(A192&lt;'2026 rates'!$B$7,A192&gt;='2026 rates'!$B$8+1),"Not 2026",IF(A192&lt;'2026 rates'!$B$6,'2026 rates'!$B$4,'2026 rates'!$B$5))))</f>
        <v/>
      </c>
      <c r="H192" s="20">
        <f>IF(OR(NOT(ISNUMBER(E192)),NOT(ISNUMBER(G192))),"",E192*G192)</f>
        <v/>
      </c>
      <c r="I192" s="16" t="n"/>
    </row>
    <row r="193">
      <c r="A193" s="15" t="n"/>
      <c r="B193" s="16" t="n"/>
      <c r="C193" s="16" t="n"/>
      <c r="D193" s="16" t="n"/>
      <c r="E193" s="17" t="n"/>
      <c r="F193" s="18" t="n"/>
      <c r="G193" s="19">
        <f>IF(A193="","",IF(NOT(ISNUMBER(A193)),"Check date",IF(OR(A193&lt;'2026 rates'!$B$7,A193&gt;='2026 rates'!$B$8+1),"Not 2026",IF(A193&lt;'2026 rates'!$B$6,'2026 rates'!$B$4,'2026 rates'!$B$5))))</f>
        <v/>
      </c>
      <c r="H193" s="20">
        <f>IF(OR(NOT(ISNUMBER(E193)),NOT(ISNUMBER(G193))),"",E193*G193)</f>
        <v/>
      </c>
      <c r="I193" s="16" t="n"/>
    </row>
    <row r="194">
      <c r="A194" s="15" t="n"/>
      <c r="B194" s="16" t="n"/>
      <c r="C194" s="16" t="n"/>
      <c r="D194" s="16" t="n"/>
      <c r="E194" s="17" t="n"/>
      <c r="F194" s="18" t="n"/>
      <c r="G194" s="19">
        <f>IF(A194="","",IF(NOT(ISNUMBER(A194)),"Check date",IF(OR(A194&lt;'2026 rates'!$B$7,A194&gt;='2026 rates'!$B$8+1),"Not 2026",IF(A194&lt;'2026 rates'!$B$6,'2026 rates'!$B$4,'2026 rates'!$B$5))))</f>
        <v/>
      </c>
      <c r="H194" s="20">
        <f>IF(OR(NOT(ISNUMBER(E194)),NOT(ISNUMBER(G194))),"",E194*G194)</f>
        <v/>
      </c>
      <c r="I194" s="16" t="n"/>
    </row>
    <row r="195">
      <c r="A195" s="15" t="n"/>
      <c r="B195" s="16" t="n"/>
      <c r="C195" s="16" t="n"/>
      <c r="D195" s="16" t="n"/>
      <c r="E195" s="17" t="n"/>
      <c r="F195" s="18" t="n"/>
      <c r="G195" s="19">
        <f>IF(A195="","",IF(NOT(ISNUMBER(A195)),"Check date",IF(OR(A195&lt;'2026 rates'!$B$7,A195&gt;='2026 rates'!$B$8+1),"Not 2026",IF(A195&lt;'2026 rates'!$B$6,'2026 rates'!$B$4,'2026 rates'!$B$5))))</f>
        <v/>
      </c>
      <c r="H195" s="20">
        <f>IF(OR(NOT(ISNUMBER(E195)),NOT(ISNUMBER(G195))),"",E195*G195)</f>
        <v/>
      </c>
      <c r="I195" s="16" t="n"/>
    </row>
    <row r="196">
      <c r="A196" s="15" t="n"/>
      <c r="B196" s="16" t="n"/>
      <c r="C196" s="16" t="n"/>
      <c r="D196" s="16" t="n"/>
      <c r="E196" s="17" t="n"/>
      <c r="F196" s="18" t="n"/>
      <c r="G196" s="19">
        <f>IF(A196="","",IF(NOT(ISNUMBER(A196)),"Check date",IF(OR(A196&lt;'2026 rates'!$B$7,A196&gt;='2026 rates'!$B$8+1),"Not 2026",IF(A196&lt;'2026 rates'!$B$6,'2026 rates'!$B$4,'2026 rates'!$B$5))))</f>
        <v/>
      </c>
      <c r="H196" s="20">
        <f>IF(OR(NOT(ISNUMBER(E196)),NOT(ISNUMBER(G196))),"",E196*G196)</f>
        <v/>
      </c>
      <c r="I196" s="16" t="n"/>
    </row>
    <row r="197">
      <c r="A197" s="15" t="n"/>
      <c r="B197" s="16" t="n"/>
      <c r="C197" s="16" t="n"/>
      <c r="D197" s="16" t="n"/>
      <c r="E197" s="17" t="n"/>
      <c r="F197" s="18" t="n"/>
      <c r="G197" s="19">
        <f>IF(A197="","",IF(NOT(ISNUMBER(A197)),"Check date",IF(OR(A197&lt;'2026 rates'!$B$7,A197&gt;='2026 rates'!$B$8+1),"Not 2026",IF(A197&lt;'2026 rates'!$B$6,'2026 rates'!$B$4,'2026 rates'!$B$5))))</f>
        <v/>
      </c>
      <c r="H197" s="20">
        <f>IF(OR(NOT(ISNUMBER(E197)),NOT(ISNUMBER(G197))),"",E197*G197)</f>
        <v/>
      </c>
      <c r="I197" s="16" t="n"/>
    </row>
    <row r="198">
      <c r="A198" s="15" t="n"/>
      <c r="B198" s="16" t="n"/>
      <c r="C198" s="16" t="n"/>
      <c r="D198" s="16" t="n"/>
      <c r="E198" s="17" t="n"/>
      <c r="F198" s="18" t="n"/>
      <c r="G198" s="19">
        <f>IF(A198="","",IF(NOT(ISNUMBER(A198)),"Check date",IF(OR(A198&lt;'2026 rates'!$B$7,A198&gt;='2026 rates'!$B$8+1),"Not 2026",IF(A198&lt;'2026 rates'!$B$6,'2026 rates'!$B$4,'2026 rates'!$B$5))))</f>
        <v/>
      </c>
      <c r="H198" s="20">
        <f>IF(OR(NOT(ISNUMBER(E198)),NOT(ISNUMBER(G198))),"",E198*G198)</f>
        <v/>
      </c>
      <c r="I198" s="16" t="n"/>
    </row>
    <row r="199">
      <c r="A199" s="15" t="n"/>
      <c r="B199" s="16" t="n"/>
      <c r="C199" s="16" t="n"/>
      <c r="D199" s="16" t="n"/>
      <c r="E199" s="17" t="n"/>
      <c r="F199" s="18" t="n"/>
      <c r="G199" s="19">
        <f>IF(A199="","",IF(NOT(ISNUMBER(A199)),"Check date",IF(OR(A199&lt;'2026 rates'!$B$7,A199&gt;='2026 rates'!$B$8+1),"Not 2026",IF(A199&lt;'2026 rates'!$B$6,'2026 rates'!$B$4,'2026 rates'!$B$5))))</f>
        <v/>
      </c>
      <c r="H199" s="20">
        <f>IF(OR(NOT(ISNUMBER(E199)),NOT(ISNUMBER(G199))),"",E199*G199)</f>
        <v/>
      </c>
      <c r="I199" s="16" t="n"/>
    </row>
    <row r="200">
      <c r="A200" s="15" t="n"/>
      <c r="B200" s="16" t="n"/>
      <c r="C200" s="16" t="n"/>
      <c r="D200" s="16" t="n"/>
      <c r="E200" s="17" t="n"/>
      <c r="F200" s="18" t="n"/>
      <c r="G200" s="19">
        <f>IF(A200="","",IF(NOT(ISNUMBER(A200)),"Check date",IF(OR(A200&lt;'2026 rates'!$B$7,A200&gt;='2026 rates'!$B$8+1),"Not 2026",IF(A200&lt;'2026 rates'!$B$6,'2026 rates'!$B$4,'2026 rates'!$B$5))))</f>
        <v/>
      </c>
      <c r="H200" s="20">
        <f>IF(OR(NOT(ISNUMBER(E200)),NOT(ISNUMBER(G200))),"",E200*G200)</f>
        <v/>
      </c>
      <c r="I200" s="16" t="n"/>
    </row>
    <row r="201">
      <c r="A201" s="15" t="n"/>
      <c r="B201" s="16" t="n"/>
      <c r="C201" s="16" t="n"/>
      <c r="D201" s="16" t="n"/>
      <c r="E201" s="17" t="n"/>
      <c r="F201" s="18" t="n"/>
      <c r="G201" s="19">
        <f>IF(A201="","",IF(NOT(ISNUMBER(A201)),"Check date",IF(OR(A201&lt;'2026 rates'!$B$7,A201&gt;='2026 rates'!$B$8+1),"Not 2026",IF(A201&lt;'2026 rates'!$B$6,'2026 rates'!$B$4,'2026 rates'!$B$5))))</f>
        <v/>
      </c>
      <c r="H201" s="20">
        <f>IF(OR(NOT(ISNUMBER(E201)),NOT(ISNUMBER(G201))),"",E201*G201)</f>
        <v/>
      </c>
      <c r="I201" s="16" t="n"/>
    </row>
    <row r="202">
      <c r="A202" s="15" t="n"/>
      <c r="B202" s="16" t="n"/>
      <c r="C202" s="16" t="n"/>
      <c r="D202" s="16" t="n"/>
      <c r="E202" s="17" t="n"/>
      <c r="F202" s="18" t="n"/>
      <c r="G202" s="19">
        <f>IF(A202="","",IF(NOT(ISNUMBER(A202)),"Check date",IF(OR(A202&lt;'2026 rates'!$B$7,A202&gt;='2026 rates'!$B$8+1),"Not 2026",IF(A202&lt;'2026 rates'!$B$6,'2026 rates'!$B$4,'2026 rates'!$B$5))))</f>
        <v/>
      </c>
      <c r="H202" s="20">
        <f>IF(OR(NOT(ISNUMBER(E202)),NOT(ISNUMBER(G202))),"",E202*G202)</f>
        <v/>
      </c>
      <c r="I202" s="16" t="n"/>
    </row>
    <row r="203">
      <c r="A203" s="15" t="n"/>
      <c r="B203" s="16" t="n"/>
      <c r="C203" s="16" t="n"/>
      <c r="D203" s="16" t="n"/>
      <c r="E203" s="17" t="n"/>
      <c r="F203" s="18" t="n"/>
      <c r="G203" s="19">
        <f>IF(A203="","",IF(NOT(ISNUMBER(A203)),"Check date",IF(OR(A203&lt;'2026 rates'!$B$7,A203&gt;='2026 rates'!$B$8+1),"Not 2026",IF(A203&lt;'2026 rates'!$B$6,'2026 rates'!$B$4,'2026 rates'!$B$5))))</f>
        <v/>
      </c>
      <c r="H203" s="20">
        <f>IF(OR(NOT(ISNUMBER(E203)),NOT(ISNUMBER(G203))),"",E203*G203)</f>
        <v/>
      </c>
      <c r="I203" s="16" t="n"/>
    </row>
    <row r="204">
      <c r="A204" s="15" t="n"/>
      <c r="B204" s="16" t="n"/>
      <c r="C204" s="16" t="n"/>
      <c r="D204" s="16" t="n"/>
      <c r="E204" s="17" t="n"/>
      <c r="F204" s="18" t="n"/>
      <c r="G204" s="19">
        <f>IF(A204="","",IF(NOT(ISNUMBER(A204)),"Check date",IF(OR(A204&lt;'2026 rates'!$B$7,A204&gt;='2026 rates'!$B$8+1),"Not 2026",IF(A204&lt;'2026 rates'!$B$6,'2026 rates'!$B$4,'2026 rates'!$B$5))))</f>
        <v/>
      </c>
      <c r="H204" s="20">
        <f>IF(OR(NOT(ISNUMBER(E204)),NOT(ISNUMBER(G204))),"",E204*G204)</f>
        <v/>
      </c>
      <c r="I204" s="16" t="n"/>
    </row>
    <row r="205">
      <c r="A205" s="15" t="n"/>
      <c r="B205" s="16" t="n"/>
      <c r="C205" s="16" t="n"/>
      <c r="D205" s="16" t="n"/>
      <c r="E205" s="17" t="n"/>
      <c r="F205" s="18" t="n"/>
      <c r="G205" s="19">
        <f>IF(A205="","",IF(NOT(ISNUMBER(A205)),"Check date",IF(OR(A205&lt;'2026 rates'!$B$7,A205&gt;='2026 rates'!$B$8+1),"Not 2026",IF(A205&lt;'2026 rates'!$B$6,'2026 rates'!$B$4,'2026 rates'!$B$5))))</f>
        <v/>
      </c>
      <c r="H205" s="20">
        <f>IF(OR(NOT(ISNUMBER(E205)),NOT(ISNUMBER(G205))),"",E205*G205)</f>
        <v/>
      </c>
      <c r="I205" s="16" t="n"/>
    </row>
    <row r="206">
      <c r="A206" s="15" t="n"/>
      <c r="B206" s="16" t="n"/>
      <c r="C206" s="16" t="n"/>
      <c r="D206" s="16" t="n"/>
      <c r="E206" s="17" t="n"/>
      <c r="F206" s="18" t="n"/>
      <c r="G206" s="19">
        <f>IF(A206="","",IF(NOT(ISNUMBER(A206)),"Check date",IF(OR(A206&lt;'2026 rates'!$B$7,A206&gt;='2026 rates'!$B$8+1),"Not 2026",IF(A206&lt;'2026 rates'!$B$6,'2026 rates'!$B$4,'2026 rates'!$B$5))))</f>
        <v/>
      </c>
      <c r="H206" s="20">
        <f>IF(OR(NOT(ISNUMBER(E206)),NOT(ISNUMBER(G206))),"",E206*G206)</f>
        <v/>
      </c>
      <c r="I206" s="16" t="n"/>
    </row>
    <row r="207">
      <c r="A207" s="15" t="n"/>
      <c r="B207" s="16" t="n"/>
      <c r="C207" s="16" t="n"/>
      <c r="D207" s="16" t="n"/>
      <c r="E207" s="17" t="n"/>
      <c r="F207" s="18" t="n"/>
      <c r="G207" s="19">
        <f>IF(A207="","",IF(NOT(ISNUMBER(A207)),"Check date",IF(OR(A207&lt;'2026 rates'!$B$7,A207&gt;='2026 rates'!$B$8+1),"Not 2026",IF(A207&lt;'2026 rates'!$B$6,'2026 rates'!$B$4,'2026 rates'!$B$5))))</f>
        <v/>
      </c>
      <c r="H207" s="20">
        <f>IF(OR(NOT(ISNUMBER(E207)),NOT(ISNUMBER(G207))),"",E207*G207)</f>
        <v/>
      </c>
      <c r="I207" s="16" t="n"/>
    </row>
    <row r="208">
      <c r="A208" s="15" t="n"/>
      <c r="B208" s="16" t="n"/>
      <c r="C208" s="16" t="n"/>
      <c r="D208" s="16" t="n"/>
      <c r="E208" s="17" t="n"/>
      <c r="F208" s="18" t="n"/>
      <c r="G208" s="19">
        <f>IF(A208="","",IF(NOT(ISNUMBER(A208)),"Check date",IF(OR(A208&lt;'2026 rates'!$B$7,A208&gt;='2026 rates'!$B$8+1),"Not 2026",IF(A208&lt;'2026 rates'!$B$6,'2026 rates'!$B$4,'2026 rates'!$B$5))))</f>
        <v/>
      </c>
      <c r="H208" s="20">
        <f>IF(OR(NOT(ISNUMBER(E208)),NOT(ISNUMBER(G208))),"",E208*G208)</f>
        <v/>
      </c>
      <c r="I208" s="16" t="n"/>
    </row>
    <row r="209">
      <c r="A209" s="15" t="n"/>
      <c r="B209" s="16" t="n"/>
      <c r="C209" s="16" t="n"/>
      <c r="D209" s="16" t="n"/>
      <c r="E209" s="17" t="n"/>
      <c r="F209" s="18" t="n"/>
      <c r="G209" s="19">
        <f>IF(A209="","",IF(NOT(ISNUMBER(A209)),"Check date",IF(OR(A209&lt;'2026 rates'!$B$7,A209&gt;='2026 rates'!$B$8+1),"Not 2026",IF(A209&lt;'2026 rates'!$B$6,'2026 rates'!$B$4,'2026 rates'!$B$5))))</f>
        <v/>
      </c>
      <c r="H209" s="20">
        <f>IF(OR(NOT(ISNUMBER(E209)),NOT(ISNUMBER(G209))),"",E209*G209)</f>
        <v/>
      </c>
      <c r="I209" s="16" t="n"/>
    </row>
    <row r="210">
      <c r="A210" s="15" t="n"/>
      <c r="B210" s="16" t="n"/>
      <c r="C210" s="16" t="n"/>
      <c r="D210" s="16" t="n"/>
      <c r="E210" s="17" t="n"/>
      <c r="F210" s="18" t="n"/>
      <c r="G210" s="19">
        <f>IF(A210="","",IF(NOT(ISNUMBER(A210)),"Check date",IF(OR(A210&lt;'2026 rates'!$B$7,A210&gt;='2026 rates'!$B$8+1),"Not 2026",IF(A210&lt;'2026 rates'!$B$6,'2026 rates'!$B$4,'2026 rates'!$B$5))))</f>
        <v/>
      </c>
      <c r="H210" s="20">
        <f>IF(OR(NOT(ISNUMBER(E210)),NOT(ISNUMBER(G210))),"",E210*G210)</f>
        <v/>
      </c>
      <c r="I210" s="16" t="n"/>
    </row>
    <row r="211">
      <c r="A211" s="15" t="n"/>
      <c r="B211" s="16" t="n"/>
      <c r="C211" s="16" t="n"/>
      <c r="D211" s="16" t="n"/>
      <c r="E211" s="17" t="n"/>
      <c r="F211" s="18" t="n"/>
      <c r="G211" s="19">
        <f>IF(A211="","",IF(NOT(ISNUMBER(A211)),"Check date",IF(OR(A211&lt;'2026 rates'!$B$7,A211&gt;='2026 rates'!$B$8+1),"Not 2026",IF(A211&lt;'2026 rates'!$B$6,'2026 rates'!$B$4,'2026 rates'!$B$5))))</f>
        <v/>
      </c>
      <c r="H211" s="20">
        <f>IF(OR(NOT(ISNUMBER(E211)),NOT(ISNUMBER(G211))),"",E211*G211)</f>
        <v/>
      </c>
      <c r="I211" s="16" t="n"/>
    </row>
    <row r="212">
      <c r="A212" s="15" t="n"/>
      <c r="B212" s="16" t="n"/>
      <c r="C212" s="16" t="n"/>
      <c r="D212" s="16" t="n"/>
      <c r="E212" s="17" t="n"/>
      <c r="F212" s="18" t="n"/>
      <c r="G212" s="19">
        <f>IF(A212="","",IF(NOT(ISNUMBER(A212)),"Check date",IF(OR(A212&lt;'2026 rates'!$B$7,A212&gt;='2026 rates'!$B$8+1),"Not 2026",IF(A212&lt;'2026 rates'!$B$6,'2026 rates'!$B$4,'2026 rates'!$B$5))))</f>
        <v/>
      </c>
      <c r="H212" s="20">
        <f>IF(OR(NOT(ISNUMBER(E212)),NOT(ISNUMBER(G212))),"",E212*G212)</f>
        <v/>
      </c>
      <c r="I212" s="16" t="n"/>
    </row>
    <row r="213">
      <c r="A213" s="15" t="n"/>
      <c r="B213" s="16" t="n"/>
      <c r="C213" s="16" t="n"/>
      <c r="D213" s="16" t="n"/>
      <c r="E213" s="17" t="n"/>
      <c r="F213" s="18" t="n"/>
      <c r="G213" s="19">
        <f>IF(A213="","",IF(NOT(ISNUMBER(A213)),"Check date",IF(OR(A213&lt;'2026 rates'!$B$7,A213&gt;='2026 rates'!$B$8+1),"Not 2026",IF(A213&lt;'2026 rates'!$B$6,'2026 rates'!$B$4,'2026 rates'!$B$5))))</f>
        <v/>
      </c>
      <c r="H213" s="20">
        <f>IF(OR(NOT(ISNUMBER(E213)),NOT(ISNUMBER(G213))),"",E213*G213)</f>
        <v/>
      </c>
      <c r="I213" s="16" t="n"/>
    </row>
    <row r="214">
      <c r="A214" s="15" t="n"/>
      <c r="B214" s="16" t="n"/>
      <c r="C214" s="16" t="n"/>
      <c r="D214" s="16" t="n"/>
      <c r="E214" s="17" t="n"/>
      <c r="F214" s="18" t="n"/>
      <c r="G214" s="19">
        <f>IF(A214="","",IF(NOT(ISNUMBER(A214)),"Check date",IF(OR(A214&lt;'2026 rates'!$B$7,A214&gt;='2026 rates'!$B$8+1),"Not 2026",IF(A214&lt;'2026 rates'!$B$6,'2026 rates'!$B$4,'2026 rates'!$B$5))))</f>
        <v/>
      </c>
      <c r="H214" s="20">
        <f>IF(OR(NOT(ISNUMBER(E214)),NOT(ISNUMBER(G214))),"",E214*G214)</f>
        <v/>
      </c>
      <c r="I214" s="16" t="n"/>
    </row>
    <row r="215">
      <c r="A215" s="15" t="n"/>
      <c r="B215" s="16" t="n"/>
      <c r="C215" s="16" t="n"/>
      <c r="D215" s="16" t="n"/>
      <c r="E215" s="17" t="n"/>
      <c r="F215" s="18" t="n"/>
      <c r="G215" s="19">
        <f>IF(A215="","",IF(NOT(ISNUMBER(A215)),"Check date",IF(OR(A215&lt;'2026 rates'!$B$7,A215&gt;='2026 rates'!$B$8+1),"Not 2026",IF(A215&lt;'2026 rates'!$B$6,'2026 rates'!$B$4,'2026 rates'!$B$5))))</f>
        <v/>
      </c>
      <c r="H215" s="20">
        <f>IF(OR(NOT(ISNUMBER(E215)),NOT(ISNUMBER(G215))),"",E215*G215)</f>
        <v/>
      </c>
      <c r="I215" s="16" t="n"/>
    </row>
    <row r="216">
      <c r="A216" s="15" t="n"/>
      <c r="B216" s="16" t="n"/>
      <c r="C216" s="16" t="n"/>
      <c r="D216" s="16" t="n"/>
      <c r="E216" s="17" t="n"/>
      <c r="F216" s="18" t="n"/>
      <c r="G216" s="19">
        <f>IF(A216="","",IF(NOT(ISNUMBER(A216)),"Check date",IF(OR(A216&lt;'2026 rates'!$B$7,A216&gt;='2026 rates'!$B$8+1),"Not 2026",IF(A216&lt;'2026 rates'!$B$6,'2026 rates'!$B$4,'2026 rates'!$B$5))))</f>
        <v/>
      </c>
      <c r="H216" s="20">
        <f>IF(OR(NOT(ISNUMBER(E216)),NOT(ISNUMBER(G216))),"",E216*G216)</f>
        <v/>
      </c>
      <c r="I216" s="16" t="n"/>
    </row>
    <row r="217">
      <c r="A217" s="15" t="n"/>
      <c r="B217" s="16" t="n"/>
      <c r="C217" s="16" t="n"/>
      <c r="D217" s="16" t="n"/>
      <c r="E217" s="17" t="n"/>
      <c r="F217" s="18" t="n"/>
      <c r="G217" s="19">
        <f>IF(A217="","",IF(NOT(ISNUMBER(A217)),"Check date",IF(OR(A217&lt;'2026 rates'!$B$7,A217&gt;='2026 rates'!$B$8+1),"Not 2026",IF(A217&lt;'2026 rates'!$B$6,'2026 rates'!$B$4,'2026 rates'!$B$5))))</f>
        <v/>
      </c>
      <c r="H217" s="20">
        <f>IF(OR(NOT(ISNUMBER(E217)),NOT(ISNUMBER(G217))),"",E217*G217)</f>
        <v/>
      </c>
      <c r="I217" s="16" t="n"/>
    </row>
    <row r="218">
      <c r="A218" s="15" t="n"/>
      <c r="B218" s="16" t="n"/>
      <c r="C218" s="16" t="n"/>
      <c r="D218" s="16" t="n"/>
      <c r="E218" s="17" t="n"/>
      <c r="F218" s="18" t="n"/>
      <c r="G218" s="19">
        <f>IF(A218="","",IF(NOT(ISNUMBER(A218)),"Check date",IF(OR(A218&lt;'2026 rates'!$B$7,A218&gt;='2026 rates'!$B$8+1),"Not 2026",IF(A218&lt;'2026 rates'!$B$6,'2026 rates'!$B$4,'2026 rates'!$B$5))))</f>
        <v/>
      </c>
      <c r="H218" s="20">
        <f>IF(OR(NOT(ISNUMBER(E218)),NOT(ISNUMBER(G218))),"",E218*G218)</f>
        <v/>
      </c>
      <c r="I218" s="16" t="n"/>
    </row>
    <row r="219">
      <c r="A219" s="15" t="n"/>
      <c r="B219" s="16" t="n"/>
      <c r="C219" s="16" t="n"/>
      <c r="D219" s="16" t="n"/>
      <c r="E219" s="17" t="n"/>
      <c r="F219" s="18" t="n"/>
      <c r="G219" s="19">
        <f>IF(A219="","",IF(NOT(ISNUMBER(A219)),"Check date",IF(OR(A219&lt;'2026 rates'!$B$7,A219&gt;='2026 rates'!$B$8+1),"Not 2026",IF(A219&lt;'2026 rates'!$B$6,'2026 rates'!$B$4,'2026 rates'!$B$5))))</f>
        <v/>
      </c>
      <c r="H219" s="20">
        <f>IF(OR(NOT(ISNUMBER(E219)),NOT(ISNUMBER(G219))),"",E219*G219)</f>
        <v/>
      </c>
      <c r="I219" s="16" t="n"/>
    </row>
    <row r="220">
      <c r="A220" s="15" t="n"/>
      <c r="B220" s="16" t="n"/>
      <c r="C220" s="16" t="n"/>
      <c r="D220" s="16" t="n"/>
      <c r="E220" s="17" t="n"/>
      <c r="F220" s="18" t="n"/>
      <c r="G220" s="19">
        <f>IF(A220="","",IF(NOT(ISNUMBER(A220)),"Check date",IF(OR(A220&lt;'2026 rates'!$B$7,A220&gt;='2026 rates'!$B$8+1),"Not 2026",IF(A220&lt;'2026 rates'!$B$6,'2026 rates'!$B$4,'2026 rates'!$B$5))))</f>
        <v/>
      </c>
      <c r="H220" s="20">
        <f>IF(OR(NOT(ISNUMBER(E220)),NOT(ISNUMBER(G220))),"",E220*G220)</f>
        <v/>
      </c>
      <c r="I220" s="16" t="n"/>
    </row>
    <row r="221">
      <c r="A221" s="15" t="n"/>
      <c r="B221" s="16" t="n"/>
      <c r="C221" s="16" t="n"/>
      <c r="D221" s="16" t="n"/>
      <c r="E221" s="17" t="n"/>
      <c r="F221" s="18" t="n"/>
      <c r="G221" s="19">
        <f>IF(A221="","",IF(NOT(ISNUMBER(A221)),"Check date",IF(OR(A221&lt;'2026 rates'!$B$7,A221&gt;='2026 rates'!$B$8+1),"Not 2026",IF(A221&lt;'2026 rates'!$B$6,'2026 rates'!$B$4,'2026 rates'!$B$5))))</f>
        <v/>
      </c>
      <c r="H221" s="20">
        <f>IF(OR(NOT(ISNUMBER(E221)),NOT(ISNUMBER(G221))),"",E221*G221)</f>
        <v/>
      </c>
      <c r="I221" s="16" t="n"/>
    </row>
    <row r="222">
      <c r="A222" s="15" t="n"/>
      <c r="B222" s="16" t="n"/>
      <c r="C222" s="16" t="n"/>
      <c r="D222" s="16" t="n"/>
      <c r="E222" s="17" t="n"/>
      <c r="F222" s="18" t="n"/>
      <c r="G222" s="19">
        <f>IF(A222="","",IF(NOT(ISNUMBER(A222)),"Check date",IF(OR(A222&lt;'2026 rates'!$B$7,A222&gt;='2026 rates'!$B$8+1),"Not 2026",IF(A222&lt;'2026 rates'!$B$6,'2026 rates'!$B$4,'2026 rates'!$B$5))))</f>
        <v/>
      </c>
      <c r="H222" s="20">
        <f>IF(OR(NOT(ISNUMBER(E222)),NOT(ISNUMBER(G222))),"",E222*G222)</f>
        <v/>
      </c>
      <c r="I222" s="16" t="n"/>
    </row>
    <row r="223">
      <c r="A223" s="15" t="n"/>
      <c r="B223" s="16" t="n"/>
      <c r="C223" s="16" t="n"/>
      <c r="D223" s="16" t="n"/>
      <c r="E223" s="17" t="n"/>
      <c r="F223" s="18" t="n"/>
      <c r="G223" s="19">
        <f>IF(A223="","",IF(NOT(ISNUMBER(A223)),"Check date",IF(OR(A223&lt;'2026 rates'!$B$7,A223&gt;='2026 rates'!$B$8+1),"Not 2026",IF(A223&lt;'2026 rates'!$B$6,'2026 rates'!$B$4,'2026 rates'!$B$5))))</f>
        <v/>
      </c>
      <c r="H223" s="20">
        <f>IF(OR(NOT(ISNUMBER(E223)),NOT(ISNUMBER(G223))),"",E223*G223)</f>
        <v/>
      </c>
      <c r="I223" s="16" t="n"/>
    </row>
    <row r="224">
      <c r="A224" s="15" t="n"/>
      <c r="B224" s="16" t="n"/>
      <c r="C224" s="16" t="n"/>
      <c r="D224" s="16" t="n"/>
      <c r="E224" s="17" t="n"/>
      <c r="F224" s="18" t="n"/>
      <c r="G224" s="19">
        <f>IF(A224="","",IF(NOT(ISNUMBER(A224)),"Check date",IF(OR(A224&lt;'2026 rates'!$B$7,A224&gt;='2026 rates'!$B$8+1),"Not 2026",IF(A224&lt;'2026 rates'!$B$6,'2026 rates'!$B$4,'2026 rates'!$B$5))))</f>
        <v/>
      </c>
      <c r="H224" s="20">
        <f>IF(OR(NOT(ISNUMBER(E224)),NOT(ISNUMBER(G224))),"",E224*G224)</f>
        <v/>
      </c>
      <c r="I224" s="16" t="n"/>
    </row>
    <row r="225">
      <c r="A225" s="15" t="n"/>
      <c r="B225" s="16" t="n"/>
      <c r="C225" s="16" t="n"/>
      <c r="D225" s="16" t="n"/>
      <c r="E225" s="17" t="n"/>
      <c r="F225" s="18" t="n"/>
      <c r="G225" s="19">
        <f>IF(A225="","",IF(NOT(ISNUMBER(A225)),"Check date",IF(OR(A225&lt;'2026 rates'!$B$7,A225&gt;='2026 rates'!$B$8+1),"Not 2026",IF(A225&lt;'2026 rates'!$B$6,'2026 rates'!$B$4,'2026 rates'!$B$5))))</f>
        <v/>
      </c>
      <c r="H225" s="20">
        <f>IF(OR(NOT(ISNUMBER(E225)),NOT(ISNUMBER(G225))),"",E225*G225)</f>
        <v/>
      </c>
      <c r="I225" s="16" t="n"/>
    </row>
    <row r="226">
      <c r="A226" s="15" t="n"/>
      <c r="B226" s="16" t="n"/>
      <c r="C226" s="16" t="n"/>
      <c r="D226" s="16" t="n"/>
      <c r="E226" s="17" t="n"/>
      <c r="F226" s="18" t="n"/>
      <c r="G226" s="19">
        <f>IF(A226="","",IF(NOT(ISNUMBER(A226)),"Check date",IF(OR(A226&lt;'2026 rates'!$B$7,A226&gt;='2026 rates'!$B$8+1),"Not 2026",IF(A226&lt;'2026 rates'!$B$6,'2026 rates'!$B$4,'2026 rates'!$B$5))))</f>
        <v/>
      </c>
      <c r="H226" s="20">
        <f>IF(OR(NOT(ISNUMBER(E226)),NOT(ISNUMBER(G226))),"",E226*G226)</f>
        <v/>
      </c>
      <c r="I226" s="16" t="n"/>
    </row>
    <row r="227">
      <c r="A227" s="15" t="n"/>
      <c r="B227" s="16" t="n"/>
      <c r="C227" s="16" t="n"/>
      <c r="D227" s="16" t="n"/>
      <c r="E227" s="17" t="n"/>
      <c r="F227" s="18" t="n"/>
      <c r="G227" s="19">
        <f>IF(A227="","",IF(NOT(ISNUMBER(A227)),"Check date",IF(OR(A227&lt;'2026 rates'!$B$7,A227&gt;='2026 rates'!$B$8+1),"Not 2026",IF(A227&lt;'2026 rates'!$B$6,'2026 rates'!$B$4,'2026 rates'!$B$5))))</f>
        <v/>
      </c>
      <c r="H227" s="20">
        <f>IF(OR(NOT(ISNUMBER(E227)),NOT(ISNUMBER(G227))),"",E227*G227)</f>
        <v/>
      </c>
      <c r="I227" s="16" t="n"/>
    </row>
    <row r="228">
      <c r="A228" s="15" t="n"/>
      <c r="B228" s="16" t="n"/>
      <c r="C228" s="16" t="n"/>
      <c r="D228" s="16" t="n"/>
      <c r="E228" s="17" t="n"/>
      <c r="F228" s="18" t="n"/>
      <c r="G228" s="19">
        <f>IF(A228="","",IF(NOT(ISNUMBER(A228)),"Check date",IF(OR(A228&lt;'2026 rates'!$B$7,A228&gt;='2026 rates'!$B$8+1),"Not 2026",IF(A228&lt;'2026 rates'!$B$6,'2026 rates'!$B$4,'2026 rates'!$B$5))))</f>
        <v/>
      </c>
      <c r="H228" s="20">
        <f>IF(OR(NOT(ISNUMBER(E228)),NOT(ISNUMBER(G228))),"",E228*G228)</f>
        <v/>
      </c>
      <c r="I228" s="16" t="n"/>
    </row>
    <row r="229">
      <c r="A229" s="15" t="n"/>
      <c r="B229" s="16" t="n"/>
      <c r="C229" s="16" t="n"/>
      <c r="D229" s="16" t="n"/>
      <c r="E229" s="17" t="n"/>
      <c r="F229" s="18" t="n"/>
      <c r="G229" s="19">
        <f>IF(A229="","",IF(NOT(ISNUMBER(A229)),"Check date",IF(OR(A229&lt;'2026 rates'!$B$7,A229&gt;='2026 rates'!$B$8+1),"Not 2026",IF(A229&lt;'2026 rates'!$B$6,'2026 rates'!$B$4,'2026 rates'!$B$5))))</f>
        <v/>
      </c>
      <c r="H229" s="20">
        <f>IF(OR(NOT(ISNUMBER(E229)),NOT(ISNUMBER(G229))),"",E229*G229)</f>
        <v/>
      </c>
      <c r="I229" s="16" t="n"/>
    </row>
    <row r="230">
      <c r="A230" s="15" t="n"/>
      <c r="B230" s="16" t="n"/>
      <c r="C230" s="16" t="n"/>
      <c r="D230" s="16" t="n"/>
      <c r="E230" s="17" t="n"/>
      <c r="F230" s="18" t="n"/>
      <c r="G230" s="19">
        <f>IF(A230="","",IF(NOT(ISNUMBER(A230)),"Check date",IF(OR(A230&lt;'2026 rates'!$B$7,A230&gt;='2026 rates'!$B$8+1),"Not 2026",IF(A230&lt;'2026 rates'!$B$6,'2026 rates'!$B$4,'2026 rates'!$B$5))))</f>
        <v/>
      </c>
      <c r="H230" s="20">
        <f>IF(OR(NOT(ISNUMBER(E230)),NOT(ISNUMBER(G230))),"",E230*G230)</f>
        <v/>
      </c>
      <c r="I230" s="16" t="n"/>
    </row>
    <row r="231">
      <c r="A231" s="15" t="n"/>
      <c r="B231" s="16" t="n"/>
      <c r="C231" s="16" t="n"/>
      <c r="D231" s="16" t="n"/>
      <c r="E231" s="17" t="n"/>
      <c r="F231" s="18" t="n"/>
      <c r="G231" s="19">
        <f>IF(A231="","",IF(NOT(ISNUMBER(A231)),"Check date",IF(OR(A231&lt;'2026 rates'!$B$7,A231&gt;='2026 rates'!$B$8+1),"Not 2026",IF(A231&lt;'2026 rates'!$B$6,'2026 rates'!$B$4,'2026 rates'!$B$5))))</f>
        <v/>
      </c>
      <c r="H231" s="20">
        <f>IF(OR(NOT(ISNUMBER(E231)),NOT(ISNUMBER(G231))),"",E231*G231)</f>
        <v/>
      </c>
      <c r="I231" s="16" t="n"/>
    </row>
    <row r="232">
      <c r="A232" s="15" t="n"/>
      <c r="B232" s="16" t="n"/>
      <c r="C232" s="16" t="n"/>
      <c r="D232" s="16" t="n"/>
      <c r="E232" s="17" t="n"/>
      <c r="F232" s="18" t="n"/>
      <c r="G232" s="19">
        <f>IF(A232="","",IF(NOT(ISNUMBER(A232)),"Check date",IF(OR(A232&lt;'2026 rates'!$B$7,A232&gt;='2026 rates'!$B$8+1),"Not 2026",IF(A232&lt;'2026 rates'!$B$6,'2026 rates'!$B$4,'2026 rates'!$B$5))))</f>
        <v/>
      </c>
      <c r="H232" s="20">
        <f>IF(OR(NOT(ISNUMBER(E232)),NOT(ISNUMBER(G232))),"",E232*G232)</f>
        <v/>
      </c>
      <c r="I232" s="16" t="n"/>
    </row>
    <row r="233">
      <c r="A233" s="15" t="n"/>
      <c r="B233" s="16" t="n"/>
      <c r="C233" s="16" t="n"/>
      <c r="D233" s="16" t="n"/>
      <c r="E233" s="17" t="n"/>
      <c r="F233" s="18" t="n"/>
      <c r="G233" s="19">
        <f>IF(A233="","",IF(NOT(ISNUMBER(A233)),"Check date",IF(OR(A233&lt;'2026 rates'!$B$7,A233&gt;='2026 rates'!$B$8+1),"Not 2026",IF(A233&lt;'2026 rates'!$B$6,'2026 rates'!$B$4,'2026 rates'!$B$5))))</f>
        <v/>
      </c>
      <c r="H233" s="20">
        <f>IF(OR(NOT(ISNUMBER(E233)),NOT(ISNUMBER(G233))),"",E233*G233)</f>
        <v/>
      </c>
      <c r="I233" s="16" t="n"/>
    </row>
    <row r="234">
      <c r="A234" s="15" t="n"/>
      <c r="B234" s="16" t="n"/>
      <c r="C234" s="16" t="n"/>
      <c r="D234" s="16" t="n"/>
      <c r="E234" s="17" t="n"/>
      <c r="F234" s="18" t="n"/>
      <c r="G234" s="19">
        <f>IF(A234="","",IF(NOT(ISNUMBER(A234)),"Check date",IF(OR(A234&lt;'2026 rates'!$B$7,A234&gt;='2026 rates'!$B$8+1),"Not 2026",IF(A234&lt;'2026 rates'!$B$6,'2026 rates'!$B$4,'2026 rates'!$B$5))))</f>
        <v/>
      </c>
      <c r="H234" s="20">
        <f>IF(OR(NOT(ISNUMBER(E234)),NOT(ISNUMBER(G234))),"",E234*G234)</f>
        <v/>
      </c>
      <c r="I234" s="16" t="n"/>
    </row>
    <row r="235">
      <c r="A235" s="15" t="n"/>
      <c r="B235" s="16" t="n"/>
      <c r="C235" s="16" t="n"/>
      <c r="D235" s="16" t="n"/>
      <c r="E235" s="17" t="n"/>
      <c r="F235" s="18" t="n"/>
      <c r="G235" s="19">
        <f>IF(A235="","",IF(NOT(ISNUMBER(A235)),"Check date",IF(OR(A235&lt;'2026 rates'!$B$7,A235&gt;='2026 rates'!$B$8+1),"Not 2026",IF(A235&lt;'2026 rates'!$B$6,'2026 rates'!$B$4,'2026 rates'!$B$5))))</f>
        <v/>
      </c>
      <c r="H235" s="20">
        <f>IF(OR(NOT(ISNUMBER(E235)),NOT(ISNUMBER(G235))),"",E235*G235)</f>
        <v/>
      </c>
      <c r="I235" s="16" t="n"/>
    </row>
    <row r="236">
      <c r="A236" s="15" t="n"/>
      <c r="B236" s="16" t="n"/>
      <c r="C236" s="16" t="n"/>
      <c r="D236" s="16" t="n"/>
      <c r="E236" s="17" t="n"/>
      <c r="F236" s="18" t="n"/>
      <c r="G236" s="19">
        <f>IF(A236="","",IF(NOT(ISNUMBER(A236)),"Check date",IF(OR(A236&lt;'2026 rates'!$B$7,A236&gt;='2026 rates'!$B$8+1),"Not 2026",IF(A236&lt;'2026 rates'!$B$6,'2026 rates'!$B$4,'2026 rates'!$B$5))))</f>
        <v/>
      </c>
      <c r="H236" s="20">
        <f>IF(OR(NOT(ISNUMBER(E236)),NOT(ISNUMBER(G236))),"",E236*G236)</f>
        <v/>
      </c>
      <c r="I236" s="16" t="n"/>
    </row>
    <row r="237">
      <c r="A237" s="15" t="n"/>
      <c r="B237" s="16" t="n"/>
      <c r="C237" s="16" t="n"/>
      <c r="D237" s="16" t="n"/>
      <c r="E237" s="17" t="n"/>
      <c r="F237" s="18" t="n"/>
      <c r="G237" s="19">
        <f>IF(A237="","",IF(NOT(ISNUMBER(A237)),"Check date",IF(OR(A237&lt;'2026 rates'!$B$7,A237&gt;='2026 rates'!$B$8+1),"Not 2026",IF(A237&lt;'2026 rates'!$B$6,'2026 rates'!$B$4,'2026 rates'!$B$5))))</f>
        <v/>
      </c>
      <c r="H237" s="20">
        <f>IF(OR(NOT(ISNUMBER(E237)),NOT(ISNUMBER(G237))),"",E237*G237)</f>
        <v/>
      </c>
      <c r="I237" s="16" t="n"/>
    </row>
    <row r="238">
      <c r="A238" s="15" t="n"/>
      <c r="B238" s="16" t="n"/>
      <c r="C238" s="16" t="n"/>
      <c r="D238" s="16" t="n"/>
      <c r="E238" s="17" t="n"/>
      <c r="F238" s="18" t="n"/>
      <c r="G238" s="19">
        <f>IF(A238="","",IF(NOT(ISNUMBER(A238)),"Check date",IF(OR(A238&lt;'2026 rates'!$B$7,A238&gt;='2026 rates'!$B$8+1),"Not 2026",IF(A238&lt;'2026 rates'!$B$6,'2026 rates'!$B$4,'2026 rates'!$B$5))))</f>
        <v/>
      </c>
      <c r="H238" s="20">
        <f>IF(OR(NOT(ISNUMBER(E238)),NOT(ISNUMBER(G238))),"",E238*G238)</f>
        <v/>
      </c>
      <c r="I238" s="16" t="n"/>
    </row>
    <row r="239">
      <c r="A239" s="15" t="n"/>
      <c r="B239" s="16" t="n"/>
      <c r="C239" s="16" t="n"/>
      <c r="D239" s="16" t="n"/>
      <c r="E239" s="17" t="n"/>
      <c r="F239" s="18" t="n"/>
      <c r="G239" s="19">
        <f>IF(A239="","",IF(NOT(ISNUMBER(A239)),"Check date",IF(OR(A239&lt;'2026 rates'!$B$7,A239&gt;='2026 rates'!$B$8+1),"Not 2026",IF(A239&lt;'2026 rates'!$B$6,'2026 rates'!$B$4,'2026 rates'!$B$5))))</f>
        <v/>
      </c>
      <c r="H239" s="20">
        <f>IF(OR(NOT(ISNUMBER(E239)),NOT(ISNUMBER(G239))),"",E239*G239)</f>
        <v/>
      </c>
      <c r="I239" s="16" t="n"/>
    </row>
    <row r="240">
      <c r="A240" s="15" t="n"/>
      <c r="B240" s="16" t="n"/>
      <c r="C240" s="16" t="n"/>
      <c r="D240" s="16" t="n"/>
      <c r="E240" s="17" t="n"/>
      <c r="F240" s="18" t="n"/>
      <c r="G240" s="19">
        <f>IF(A240="","",IF(NOT(ISNUMBER(A240)),"Check date",IF(OR(A240&lt;'2026 rates'!$B$7,A240&gt;='2026 rates'!$B$8+1),"Not 2026",IF(A240&lt;'2026 rates'!$B$6,'2026 rates'!$B$4,'2026 rates'!$B$5))))</f>
        <v/>
      </c>
      <c r="H240" s="20">
        <f>IF(OR(NOT(ISNUMBER(E240)),NOT(ISNUMBER(G240))),"",E240*G240)</f>
        <v/>
      </c>
      <c r="I240" s="16" t="n"/>
    </row>
    <row r="241">
      <c r="A241" s="15" t="n"/>
      <c r="B241" s="16" t="n"/>
      <c r="C241" s="16" t="n"/>
      <c r="D241" s="16" t="n"/>
      <c r="E241" s="17" t="n"/>
      <c r="F241" s="18" t="n"/>
      <c r="G241" s="19">
        <f>IF(A241="","",IF(NOT(ISNUMBER(A241)),"Check date",IF(OR(A241&lt;'2026 rates'!$B$7,A241&gt;='2026 rates'!$B$8+1),"Not 2026",IF(A241&lt;'2026 rates'!$B$6,'2026 rates'!$B$4,'2026 rates'!$B$5))))</f>
        <v/>
      </c>
      <c r="H241" s="20">
        <f>IF(OR(NOT(ISNUMBER(E241)),NOT(ISNUMBER(G241))),"",E241*G241)</f>
        <v/>
      </c>
      <c r="I241" s="16" t="n"/>
    </row>
    <row r="242">
      <c r="A242" s="15" t="n"/>
      <c r="B242" s="16" t="n"/>
      <c r="C242" s="16" t="n"/>
      <c r="D242" s="16" t="n"/>
      <c r="E242" s="17" t="n"/>
      <c r="F242" s="18" t="n"/>
      <c r="G242" s="19">
        <f>IF(A242="","",IF(NOT(ISNUMBER(A242)),"Check date",IF(OR(A242&lt;'2026 rates'!$B$7,A242&gt;='2026 rates'!$B$8+1),"Not 2026",IF(A242&lt;'2026 rates'!$B$6,'2026 rates'!$B$4,'2026 rates'!$B$5))))</f>
        <v/>
      </c>
      <c r="H242" s="20">
        <f>IF(OR(NOT(ISNUMBER(E242)),NOT(ISNUMBER(G242))),"",E242*G242)</f>
        <v/>
      </c>
      <c r="I242" s="16" t="n"/>
    </row>
    <row r="243">
      <c r="A243" s="15" t="n"/>
      <c r="B243" s="16" t="n"/>
      <c r="C243" s="16" t="n"/>
      <c r="D243" s="16" t="n"/>
      <c r="E243" s="17" t="n"/>
      <c r="F243" s="18" t="n"/>
      <c r="G243" s="19">
        <f>IF(A243="","",IF(NOT(ISNUMBER(A243)),"Check date",IF(OR(A243&lt;'2026 rates'!$B$7,A243&gt;='2026 rates'!$B$8+1),"Not 2026",IF(A243&lt;'2026 rates'!$B$6,'2026 rates'!$B$4,'2026 rates'!$B$5))))</f>
        <v/>
      </c>
      <c r="H243" s="20">
        <f>IF(OR(NOT(ISNUMBER(E243)),NOT(ISNUMBER(G243))),"",E243*G243)</f>
        <v/>
      </c>
      <c r="I243" s="16" t="n"/>
    </row>
    <row r="244">
      <c r="A244" s="15" t="n"/>
      <c r="B244" s="16" t="n"/>
      <c r="C244" s="16" t="n"/>
      <c r="D244" s="16" t="n"/>
      <c r="E244" s="17" t="n"/>
      <c r="F244" s="18" t="n"/>
      <c r="G244" s="19">
        <f>IF(A244="","",IF(NOT(ISNUMBER(A244)),"Check date",IF(OR(A244&lt;'2026 rates'!$B$7,A244&gt;='2026 rates'!$B$8+1),"Not 2026",IF(A244&lt;'2026 rates'!$B$6,'2026 rates'!$B$4,'2026 rates'!$B$5))))</f>
        <v/>
      </c>
      <c r="H244" s="20">
        <f>IF(OR(NOT(ISNUMBER(E244)),NOT(ISNUMBER(G244))),"",E244*G244)</f>
        <v/>
      </c>
      <c r="I244" s="16" t="n"/>
    </row>
    <row r="245">
      <c r="A245" s="15" t="n"/>
      <c r="B245" s="16" t="n"/>
      <c r="C245" s="16" t="n"/>
      <c r="D245" s="16" t="n"/>
      <c r="E245" s="17" t="n"/>
      <c r="F245" s="18" t="n"/>
      <c r="G245" s="19">
        <f>IF(A245="","",IF(NOT(ISNUMBER(A245)),"Check date",IF(OR(A245&lt;'2026 rates'!$B$7,A245&gt;='2026 rates'!$B$8+1),"Not 2026",IF(A245&lt;'2026 rates'!$B$6,'2026 rates'!$B$4,'2026 rates'!$B$5))))</f>
        <v/>
      </c>
      <c r="H245" s="20">
        <f>IF(OR(NOT(ISNUMBER(E245)),NOT(ISNUMBER(G245))),"",E245*G245)</f>
        <v/>
      </c>
      <c r="I245" s="16" t="n"/>
    </row>
    <row r="246">
      <c r="A246" s="15" t="n"/>
      <c r="B246" s="16" t="n"/>
      <c r="C246" s="16" t="n"/>
      <c r="D246" s="16" t="n"/>
      <c r="E246" s="17" t="n"/>
      <c r="F246" s="18" t="n"/>
      <c r="G246" s="19">
        <f>IF(A246="","",IF(NOT(ISNUMBER(A246)),"Check date",IF(OR(A246&lt;'2026 rates'!$B$7,A246&gt;='2026 rates'!$B$8+1),"Not 2026",IF(A246&lt;'2026 rates'!$B$6,'2026 rates'!$B$4,'2026 rates'!$B$5))))</f>
        <v/>
      </c>
      <c r="H246" s="20">
        <f>IF(OR(NOT(ISNUMBER(E246)),NOT(ISNUMBER(G246))),"",E246*G246)</f>
        <v/>
      </c>
      <c r="I246" s="16" t="n"/>
    </row>
    <row r="247">
      <c r="A247" s="15" t="n"/>
      <c r="B247" s="16" t="n"/>
      <c r="C247" s="16" t="n"/>
      <c r="D247" s="16" t="n"/>
      <c r="E247" s="17" t="n"/>
      <c r="F247" s="18" t="n"/>
      <c r="G247" s="19">
        <f>IF(A247="","",IF(NOT(ISNUMBER(A247)),"Check date",IF(OR(A247&lt;'2026 rates'!$B$7,A247&gt;='2026 rates'!$B$8+1),"Not 2026",IF(A247&lt;'2026 rates'!$B$6,'2026 rates'!$B$4,'2026 rates'!$B$5))))</f>
        <v/>
      </c>
      <c r="H247" s="20">
        <f>IF(OR(NOT(ISNUMBER(E247)),NOT(ISNUMBER(G247))),"",E247*G247)</f>
        <v/>
      </c>
      <c r="I247" s="16" t="n"/>
    </row>
    <row r="248">
      <c r="A248" s="15" t="n"/>
      <c r="B248" s="16" t="n"/>
      <c r="C248" s="16" t="n"/>
      <c r="D248" s="16" t="n"/>
      <c r="E248" s="17" t="n"/>
      <c r="F248" s="18" t="n"/>
      <c r="G248" s="19">
        <f>IF(A248="","",IF(NOT(ISNUMBER(A248)),"Check date",IF(OR(A248&lt;'2026 rates'!$B$7,A248&gt;='2026 rates'!$B$8+1),"Not 2026",IF(A248&lt;'2026 rates'!$B$6,'2026 rates'!$B$4,'2026 rates'!$B$5))))</f>
        <v/>
      </c>
      <c r="H248" s="20">
        <f>IF(OR(NOT(ISNUMBER(E248)),NOT(ISNUMBER(G248))),"",E248*G248)</f>
        <v/>
      </c>
      <c r="I248" s="16" t="n"/>
    </row>
    <row r="249">
      <c r="A249" s="15" t="n"/>
      <c r="B249" s="16" t="n"/>
      <c r="C249" s="16" t="n"/>
      <c r="D249" s="16" t="n"/>
      <c r="E249" s="17" t="n"/>
      <c r="F249" s="18" t="n"/>
      <c r="G249" s="19">
        <f>IF(A249="","",IF(NOT(ISNUMBER(A249)),"Check date",IF(OR(A249&lt;'2026 rates'!$B$7,A249&gt;='2026 rates'!$B$8+1),"Not 2026",IF(A249&lt;'2026 rates'!$B$6,'2026 rates'!$B$4,'2026 rates'!$B$5))))</f>
        <v/>
      </c>
      <c r="H249" s="20">
        <f>IF(OR(NOT(ISNUMBER(E249)),NOT(ISNUMBER(G249))),"",E249*G249)</f>
        <v/>
      </c>
      <c r="I249" s="16" t="n"/>
    </row>
    <row r="250">
      <c r="A250" s="15" t="n"/>
      <c r="B250" s="16" t="n"/>
      <c r="C250" s="16" t="n"/>
      <c r="D250" s="16" t="n"/>
      <c r="E250" s="17" t="n"/>
      <c r="F250" s="18" t="n"/>
      <c r="G250" s="19">
        <f>IF(A250="","",IF(NOT(ISNUMBER(A250)),"Check date",IF(OR(A250&lt;'2026 rates'!$B$7,A250&gt;='2026 rates'!$B$8+1),"Not 2026",IF(A250&lt;'2026 rates'!$B$6,'2026 rates'!$B$4,'2026 rates'!$B$5))))</f>
        <v/>
      </c>
      <c r="H250" s="20">
        <f>IF(OR(NOT(ISNUMBER(E250)),NOT(ISNUMBER(G250))),"",E250*G250)</f>
        <v/>
      </c>
      <c r="I250" s="16" t="n"/>
    </row>
    <row r="251">
      <c r="A251" s="15" t="n"/>
      <c r="B251" s="16" t="n"/>
      <c r="C251" s="16" t="n"/>
      <c r="D251" s="16" t="n"/>
      <c r="E251" s="17" t="n"/>
      <c r="F251" s="18" t="n"/>
      <c r="G251" s="19">
        <f>IF(A251="","",IF(NOT(ISNUMBER(A251)),"Check date",IF(OR(A251&lt;'2026 rates'!$B$7,A251&gt;='2026 rates'!$B$8+1),"Not 2026",IF(A251&lt;'2026 rates'!$B$6,'2026 rates'!$B$4,'2026 rates'!$B$5))))</f>
        <v/>
      </c>
      <c r="H251" s="20">
        <f>IF(OR(NOT(ISNUMBER(E251)),NOT(ISNUMBER(G251))),"",E251*G251)</f>
        <v/>
      </c>
      <c r="I251" s="16" t="n"/>
    </row>
    <row r="252">
      <c r="A252" s="15" t="n"/>
      <c r="B252" s="16" t="n"/>
      <c r="C252" s="16" t="n"/>
      <c r="D252" s="16" t="n"/>
      <c r="E252" s="17" t="n"/>
      <c r="F252" s="18" t="n"/>
      <c r="G252" s="19">
        <f>IF(A252="","",IF(NOT(ISNUMBER(A252)),"Check date",IF(OR(A252&lt;'2026 rates'!$B$7,A252&gt;='2026 rates'!$B$8+1),"Not 2026",IF(A252&lt;'2026 rates'!$B$6,'2026 rates'!$B$4,'2026 rates'!$B$5))))</f>
        <v/>
      </c>
      <c r="H252" s="20">
        <f>IF(OR(NOT(ISNUMBER(E252)),NOT(ISNUMBER(G252))),"",E252*G252)</f>
        <v/>
      </c>
      <c r="I252" s="16" t="n"/>
    </row>
    <row r="253">
      <c r="A253" s="15" t="n"/>
      <c r="B253" s="16" t="n"/>
      <c r="C253" s="16" t="n"/>
      <c r="D253" s="16" t="n"/>
      <c r="E253" s="17" t="n"/>
      <c r="F253" s="18" t="n"/>
      <c r="G253" s="19">
        <f>IF(A253="","",IF(NOT(ISNUMBER(A253)),"Check date",IF(OR(A253&lt;'2026 rates'!$B$7,A253&gt;='2026 rates'!$B$8+1),"Not 2026",IF(A253&lt;'2026 rates'!$B$6,'2026 rates'!$B$4,'2026 rates'!$B$5))))</f>
        <v/>
      </c>
      <c r="H253" s="20">
        <f>IF(OR(NOT(ISNUMBER(E253)),NOT(ISNUMBER(G253))),"",E253*G253)</f>
        <v/>
      </c>
      <c r="I253" s="16" t="n"/>
    </row>
    <row r="254">
      <c r="A254" s="15" t="n"/>
      <c r="B254" s="16" t="n"/>
      <c r="C254" s="16" t="n"/>
      <c r="D254" s="16" t="n"/>
      <c r="E254" s="17" t="n"/>
      <c r="F254" s="18" t="n"/>
      <c r="G254" s="19">
        <f>IF(A254="","",IF(NOT(ISNUMBER(A254)),"Check date",IF(OR(A254&lt;'2026 rates'!$B$7,A254&gt;='2026 rates'!$B$8+1),"Not 2026",IF(A254&lt;'2026 rates'!$B$6,'2026 rates'!$B$4,'2026 rates'!$B$5))))</f>
        <v/>
      </c>
      <c r="H254" s="20">
        <f>IF(OR(NOT(ISNUMBER(E254)),NOT(ISNUMBER(G254))),"",E254*G254)</f>
        <v/>
      </c>
      <c r="I254" s="16" t="n"/>
    </row>
    <row r="255">
      <c r="A255" s="15" t="n"/>
      <c r="B255" s="16" t="n"/>
      <c r="C255" s="16" t="n"/>
      <c r="D255" s="16" t="n"/>
      <c r="E255" s="17" t="n"/>
      <c r="F255" s="18" t="n"/>
      <c r="G255" s="19">
        <f>IF(A255="","",IF(NOT(ISNUMBER(A255)),"Check date",IF(OR(A255&lt;'2026 rates'!$B$7,A255&gt;='2026 rates'!$B$8+1),"Not 2026",IF(A255&lt;'2026 rates'!$B$6,'2026 rates'!$B$4,'2026 rates'!$B$5))))</f>
        <v/>
      </c>
      <c r="H255" s="20">
        <f>IF(OR(NOT(ISNUMBER(E255)),NOT(ISNUMBER(G255))),"",E255*G255)</f>
        <v/>
      </c>
      <c r="I255" s="16" t="n"/>
    </row>
    <row r="256">
      <c r="A256" s="15" t="n"/>
      <c r="B256" s="16" t="n"/>
      <c r="C256" s="16" t="n"/>
      <c r="D256" s="16" t="n"/>
      <c r="E256" s="17" t="n"/>
      <c r="F256" s="18" t="n"/>
      <c r="G256" s="19">
        <f>IF(A256="","",IF(NOT(ISNUMBER(A256)),"Check date",IF(OR(A256&lt;'2026 rates'!$B$7,A256&gt;='2026 rates'!$B$8+1),"Not 2026",IF(A256&lt;'2026 rates'!$B$6,'2026 rates'!$B$4,'2026 rates'!$B$5))))</f>
        <v/>
      </c>
      <c r="H256" s="20">
        <f>IF(OR(NOT(ISNUMBER(E256)),NOT(ISNUMBER(G256))),"",E256*G256)</f>
        <v/>
      </c>
      <c r="I256" s="16" t="n"/>
    </row>
    <row r="257">
      <c r="A257" s="15" t="n"/>
      <c r="B257" s="16" t="n"/>
      <c r="C257" s="16" t="n"/>
      <c r="D257" s="16" t="n"/>
      <c r="E257" s="17" t="n"/>
      <c r="F257" s="18" t="n"/>
      <c r="G257" s="19">
        <f>IF(A257="","",IF(NOT(ISNUMBER(A257)),"Check date",IF(OR(A257&lt;'2026 rates'!$B$7,A257&gt;='2026 rates'!$B$8+1),"Not 2026",IF(A257&lt;'2026 rates'!$B$6,'2026 rates'!$B$4,'2026 rates'!$B$5))))</f>
        <v/>
      </c>
      <c r="H257" s="20">
        <f>IF(OR(NOT(ISNUMBER(E257)),NOT(ISNUMBER(G257))),"",E257*G257)</f>
        <v/>
      </c>
      <c r="I257" s="16" t="n"/>
    </row>
    <row r="258">
      <c r="A258" s="15" t="n"/>
      <c r="B258" s="16" t="n"/>
      <c r="C258" s="16" t="n"/>
      <c r="D258" s="16" t="n"/>
      <c r="E258" s="17" t="n"/>
      <c r="F258" s="18" t="n"/>
      <c r="G258" s="19">
        <f>IF(A258="","",IF(NOT(ISNUMBER(A258)),"Check date",IF(OR(A258&lt;'2026 rates'!$B$7,A258&gt;='2026 rates'!$B$8+1),"Not 2026",IF(A258&lt;'2026 rates'!$B$6,'2026 rates'!$B$4,'2026 rates'!$B$5))))</f>
        <v/>
      </c>
      <c r="H258" s="20">
        <f>IF(OR(NOT(ISNUMBER(E258)),NOT(ISNUMBER(G258))),"",E258*G258)</f>
        <v/>
      </c>
      <c r="I258" s="16" t="n"/>
    </row>
    <row r="259">
      <c r="A259" s="15" t="n"/>
      <c r="B259" s="16" t="n"/>
      <c r="C259" s="16" t="n"/>
      <c r="D259" s="16" t="n"/>
      <c r="E259" s="17" t="n"/>
      <c r="F259" s="18" t="n"/>
      <c r="G259" s="19">
        <f>IF(A259="","",IF(NOT(ISNUMBER(A259)),"Check date",IF(OR(A259&lt;'2026 rates'!$B$7,A259&gt;='2026 rates'!$B$8+1),"Not 2026",IF(A259&lt;'2026 rates'!$B$6,'2026 rates'!$B$4,'2026 rates'!$B$5))))</f>
        <v/>
      </c>
      <c r="H259" s="20">
        <f>IF(OR(NOT(ISNUMBER(E259)),NOT(ISNUMBER(G259))),"",E259*G259)</f>
        <v/>
      </c>
      <c r="I259" s="16" t="n"/>
    </row>
    <row r="260">
      <c r="A260" s="15" t="n"/>
      <c r="B260" s="16" t="n"/>
      <c r="C260" s="16" t="n"/>
      <c r="D260" s="16" t="n"/>
      <c r="E260" s="17" t="n"/>
      <c r="F260" s="18" t="n"/>
      <c r="G260" s="19">
        <f>IF(A260="","",IF(NOT(ISNUMBER(A260)),"Check date",IF(OR(A260&lt;'2026 rates'!$B$7,A260&gt;='2026 rates'!$B$8+1),"Not 2026",IF(A260&lt;'2026 rates'!$B$6,'2026 rates'!$B$4,'2026 rates'!$B$5))))</f>
        <v/>
      </c>
      <c r="H260" s="20">
        <f>IF(OR(NOT(ISNUMBER(E260)),NOT(ISNUMBER(G260))),"",E260*G260)</f>
        <v/>
      </c>
      <c r="I260" s="16" t="n"/>
    </row>
    <row r="261">
      <c r="A261" s="15" t="n"/>
      <c r="B261" s="16" t="n"/>
      <c r="C261" s="16" t="n"/>
      <c r="D261" s="16" t="n"/>
      <c r="E261" s="17" t="n"/>
      <c r="F261" s="18" t="n"/>
      <c r="G261" s="19">
        <f>IF(A261="","",IF(NOT(ISNUMBER(A261)),"Check date",IF(OR(A261&lt;'2026 rates'!$B$7,A261&gt;='2026 rates'!$B$8+1),"Not 2026",IF(A261&lt;'2026 rates'!$B$6,'2026 rates'!$B$4,'2026 rates'!$B$5))))</f>
        <v/>
      </c>
      <c r="H261" s="20">
        <f>IF(OR(NOT(ISNUMBER(E261)),NOT(ISNUMBER(G261))),"",E261*G261)</f>
        <v/>
      </c>
      <c r="I261" s="16" t="n"/>
    </row>
    <row r="262">
      <c r="A262" s="15" t="n"/>
      <c r="B262" s="16" t="n"/>
      <c r="C262" s="16" t="n"/>
      <c r="D262" s="16" t="n"/>
      <c r="E262" s="17" t="n"/>
      <c r="F262" s="18" t="n"/>
      <c r="G262" s="19">
        <f>IF(A262="","",IF(NOT(ISNUMBER(A262)),"Check date",IF(OR(A262&lt;'2026 rates'!$B$7,A262&gt;='2026 rates'!$B$8+1),"Not 2026",IF(A262&lt;'2026 rates'!$B$6,'2026 rates'!$B$4,'2026 rates'!$B$5))))</f>
        <v/>
      </c>
      <c r="H262" s="20">
        <f>IF(OR(NOT(ISNUMBER(E262)),NOT(ISNUMBER(G262))),"",E262*G262)</f>
        <v/>
      </c>
      <c r="I262" s="16" t="n"/>
    </row>
    <row r="263">
      <c r="A263" s="15" t="n"/>
      <c r="B263" s="16" t="n"/>
      <c r="C263" s="16" t="n"/>
      <c r="D263" s="16" t="n"/>
      <c r="E263" s="17" t="n"/>
      <c r="F263" s="18" t="n"/>
      <c r="G263" s="19">
        <f>IF(A263="","",IF(NOT(ISNUMBER(A263)),"Check date",IF(OR(A263&lt;'2026 rates'!$B$7,A263&gt;='2026 rates'!$B$8+1),"Not 2026",IF(A263&lt;'2026 rates'!$B$6,'2026 rates'!$B$4,'2026 rates'!$B$5))))</f>
        <v/>
      </c>
      <c r="H263" s="20">
        <f>IF(OR(NOT(ISNUMBER(E263)),NOT(ISNUMBER(G263))),"",E263*G263)</f>
        <v/>
      </c>
      <c r="I263" s="16" t="n"/>
    </row>
    <row r="264">
      <c r="A264" s="15" t="n"/>
      <c r="B264" s="16" t="n"/>
      <c r="C264" s="16" t="n"/>
      <c r="D264" s="16" t="n"/>
      <c r="E264" s="17" t="n"/>
      <c r="F264" s="18" t="n"/>
      <c r="G264" s="19">
        <f>IF(A264="","",IF(NOT(ISNUMBER(A264)),"Check date",IF(OR(A264&lt;'2026 rates'!$B$7,A264&gt;='2026 rates'!$B$8+1),"Not 2026",IF(A264&lt;'2026 rates'!$B$6,'2026 rates'!$B$4,'2026 rates'!$B$5))))</f>
        <v/>
      </c>
      <c r="H264" s="20">
        <f>IF(OR(NOT(ISNUMBER(E264)),NOT(ISNUMBER(G264))),"",E264*G264)</f>
        <v/>
      </c>
      <c r="I264" s="16" t="n"/>
    </row>
    <row r="265">
      <c r="A265" s="15" t="n"/>
      <c r="B265" s="16" t="n"/>
      <c r="C265" s="16" t="n"/>
      <c r="D265" s="16" t="n"/>
      <c r="E265" s="17" t="n"/>
      <c r="F265" s="18" t="n"/>
      <c r="G265" s="19">
        <f>IF(A265="","",IF(NOT(ISNUMBER(A265)),"Check date",IF(OR(A265&lt;'2026 rates'!$B$7,A265&gt;='2026 rates'!$B$8+1),"Not 2026",IF(A265&lt;'2026 rates'!$B$6,'2026 rates'!$B$4,'2026 rates'!$B$5))))</f>
        <v/>
      </c>
      <c r="H265" s="20">
        <f>IF(OR(NOT(ISNUMBER(E265)),NOT(ISNUMBER(G265))),"",E265*G265)</f>
        <v/>
      </c>
      <c r="I265" s="16" t="n"/>
    </row>
    <row r="266">
      <c r="A266" s="15" t="n"/>
      <c r="B266" s="16" t="n"/>
      <c r="C266" s="16" t="n"/>
      <c r="D266" s="16" t="n"/>
      <c r="E266" s="17" t="n"/>
      <c r="F266" s="18" t="n"/>
      <c r="G266" s="19">
        <f>IF(A266="","",IF(NOT(ISNUMBER(A266)),"Check date",IF(OR(A266&lt;'2026 rates'!$B$7,A266&gt;='2026 rates'!$B$8+1),"Not 2026",IF(A266&lt;'2026 rates'!$B$6,'2026 rates'!$B$4,'2026 rates'!$B$5))))</f>
        <v/>
      </c>
      <c r="H266" s="20">
        <f>IF(OR(NOT(ISNUMBER(E266)),NOT(ISNUMBER(G266))),"",E266*G266)</f>
        <v/>
      </c>
      <c r="I266" s="16" t="n"/>
    </row>
    <row r="267">
      <c r="A267" s="15" t="n"/>
      <c r="B267" s="16" t="n"/>
      <c r="C267" s="16" t="n"/>
      <c r="D267" s="16" t="n"/>
      <c r="E267" s="17" t="n"/>
      <c r="F267" s="18" t="n"/>
      <c r="G267" s="19">
        <f>IF(A267="","",IF(NOT(ISNUMBER(A267)),"Check date",IF(OR(A267&lt;'2026 rates'!$B$7,A267&gt;='2026 rates'!$B$8+1),"Not 2026",IF(A267&lt;'2026 rates'!$B$6,'2026 rates'!$B$4,'2026 rates'!$B$5))))</f>
        <v/>
      </c>
      <c r="H267" s="20">
        <f>IF(OR(NOT(ISNUMBER(E267)),NOT(ISNUMBER(G267))),"",E267*G267)</f>
        <v/>
      </c>
      <c r="I267" s="16" t="n"/>
    </row>
    <row r="268">
      <c r="A268" s="15" t="n"/>
      <c r="B268" s="16" t="n"/>
      <c r="C268" s="16" t="n"/>
      <c r="D268" s="16" t="n"/>
      <c r="E268" s="17" t="n"/>
      <c r="F268" s="18" t="n"/>
      <c r="G268" s="19">
        <f>IF(A268="","",IF(NOT(ISNUMBER(A268)),"Check date",IF(OR(A268&lt;'2026 rates'!$B$7,A268&gt;='2026 rates'!$B$8+1),"Not 2026",IF(A268&lt;'2026 rates'!$B$6,'2026 rates'!$B$4,'2026 rates'!$B$5))))</f>
        <v/>
      </c>
      <c r="H268" s="20">
        <f>IF(OR(NOT(ISNUMBER(E268)),NOT(ISNUMBER(G268))),"",E268*G268)</f>
        <v/>
      </c>
      <c r="I268" s="16" t="n"/>
    </row>
    <row r="269">
      <c r="A269" s="15" t="n"/>
      <c r="B269" s="16" t="n"/>
      <c r="C269" s="16" t="n"/>
      <c r="D269" s="16" t="n"/>
      <c r="E269" s="17" t="n"/>
      <c r="F269" s="18" t="n"/>
      <c r="G269" s="19">
        <f>IF(A269="","",IF(NOT(ISNUMBER(A269)),"Check date",IF(OR(A269&lt;'2026 rates'!$B$7,A269&gt;='2026 rates'!$B$8+1),"Not 2026",IF(A269&lt;'2026 rates'!$B$6,'2026 rates'!$B$4,'2026 rates'!$B$5))))</f>
        <v/>
      </c>
      <c r="H269" s="20">
        <f>IF(OR(NOT(ISNUMBER(E269)),NOT(ISNUMBER(G269))),"",E269*G269)</f>
        <v/>
      </c>
      <c r="I269" s="16" t="n"/>
    </row>
    <row r="270">
      <c r="A270" s="15" t="n"/>
      <c r="B270" s="16" t="n"/>
      <c r="C270" s="16" t="n"/>
      <c r="D270" s="16" t="n"/>
      <c r="E270" s="17" t="n"/>
      <c r="F270" s="18" t="n"/>
      <c r="G270" s="19">
        <f>IF(A270="","",IF(NOT(ISNUMBER(A270)),"Check date",IF(OR(A270&lt;'2026 rates'!$B$7,A270&gt;='2026 rates'!$B$8+1),"Not 2026",IF(A270&lt;'2026 rates'!$B$6,'2026 rates'!$B$4,'2026 rates'!$B$5))))</f>
        <v/>
      </c>
      <c r="H270" s="20">
        <f>IF(OR(NOT(ISNUMBER(E270)),NOT(ISNUMBER(G270))),"",E270*G270)</f>
        <v/>
      </c>
      <c r="I270" s="16" t="n"/>
    </row>
    <row r="271">
      <c r="A271" s="15" t="n"/>
      <c r="B271" s="16" t="n"/>
      <c r="C271" s="16" t="n"/>
      <c r="D271" s="16" t="n"/>
      <c r="E271" s="17" t="n"/>
      <c r="F271" s="18" t="n"/>
      <c r="G271" s="19">
        <f>IF(A271="","",IF(NOT(ISNUMBER(A271)),"Check date",IF(OR(A271&lt;'2026 rates'!$B$7,A271&gt;='2026 rates'!$B$8+1),"Not 2026",IF(A271&lt;'2026 rates'!$B$6,'2026 rates'!$B$4,'2026 rates'!$B$5))))</f>
        <v/>
      </c>
      <c r="H271" s="20">
        <f>IF(OR(NOT(ISNUMBER(E271)),NOT(ISNUMBER(G271))),"",E271*G271)</f>
        <v/>
      </c>
      <c r="I271" s="16" t="n"/>
    </row>
    <row r="272">
      <c r="A272" s="15" t="n"/>
      <c r="B272" s="16" t="n"/>
      <c r="C272" s="16" t="n"/>
      <c r="D272" s="16" t="n"/>
      <c r="E272" s="17" t="n"/>
      <c r="F272" s="18" t="n"/>
      <c r="G272" s="19">
        <f>IF(A272="","",IF(NOT(ISNUMBER(A272)),"Check date",IF(OR(A272&lt;'2026 rates'!$B$7,A272&gt;='2026 rates'!$B$8+1),"Not 2026",IF(A272&lt;'2026 rates'!$B$6,'2026 rates'!$B$4,'2026 rates'!$B$5))))</f>
        <v/>
      </c>
      <c r="H272" s="20">
        <f>IF(OR(NOT(ISNUMBER(E272)),NOT(ISNUMBER(G272))),"",E272*G272)</f>
        <v/>
      </c>
      <c r="I272" s="16" t="n"/>
    </row>
    <row r="273">
      <c r="A273" s="15" t="n"/>
      <c r="B273" s="16" t="n"/>
      <c r="C273" s="16" t="n"/>
      <c r="D273" s="16" t="n"/>
      <c r="E273" s="17" t="n"/>
      <c r="F273" s="18" t="n"/>
      <c r="G273" s="19">
        <f>IF(A273="","",IF(NOT(ISNUMBER(A273)),"Check date",IF(OR(A273&lt;'2026 rates'!$B$7,A273&gt;='2026 rates'!$B$8+1),"Not 2026",IF(A273&lt;'2026 rates'!$B$6,'2026 rates'!$B$4,'2026 rates'!$B$5))))</f>
        <v/>
      </c>
      <c r="H273" s="20">
        <f>IF(OR(NOT(ISNUMBER(E273)),NOT(ISNUMBER(G273))),"",E273*G273)</f>
        <v/>
      </c>
      <c r="I273" s="16" t="n"/>
    </row>
    <row r="274">
      <c r="A274" s="15" t="n"/>
      <c r="B274" s="16" t="n"/>
      <c r="C274" s="16" t="n"/>
      <c r="D274" s="16" t="n"/>
      <c r="E274" s="17" t="n"/>
      <c r="F274" s="18" t="n"/>
      <c r="G274" s="19">
        <f>IF(A274="","",IF(NOT(ISNUMBER(A274)),"Check date",IF(OR(A274&lt;'2026 rates'!$B$7,A274&gt;='2026 rates'!$B$8+1),"Not 2026",IF(A274&lt;'2026 rates'!$B$6,'2026 rates'!$B$4,'2026 rates'!$B$5))))</f>
        <v/>
      </c>
      <c r="H274" s="20">
        <f>IF(OR(NOT(ISNUMBER(E274)),NOT(ISNUMBER(G274))),"",E274*G274)</f>
        <v/>
      </c>
      <c r="I274" s="16" t="n"/>
    </row>
    <row r="275">
      <c r="A275" s="15" t="n"/>
      <c r="B275" s="16" t="n"/>
      <c r="C275" s="16" t="n"/>
      <c r="D275" s="16" t="n"/>
      <c r="E275" s="17" t="n"/>
      <c r="F275" s="18" t="n"/>
      <c r="G275" s="19">
        <f>IF(A275="","",IF(NOT(ISNUMBER(A275)),"Check date",IF(OR(A275&lt;'2026 rates'!$B$7,A275&gt;='2026 rates'!$B$8+1),"Not 2026",IF(A275&lt;'2026 rates'!$B$6,'2026 rates'!$B$4,'2026 rates'!$B$5))))</f>
        <v/>
      </c>
      <c r="H275" s="20">
        <f>IF(OR(NOT(ISNUMBER(E275)),NOT(ISNUMBER(G275))),"",E275*G275)</f>
        <v/>
      </c>
      <c r="I275" s="16" t="n"/>
    </row>
    <row r="276">
      <c r="A276" s="15" t="n"/>
      <c r="B276" s="16" t="n"/>
      <c r="C276" s="16" t="n"/>
      <c r="D276" s="16" t="n"/>
      <c r="E276" s="17" t="n"/>
      <c r="F276" s="18" t="n"/>
      <c r="G276" s="19">
        <f>IF(A276="","",IF(NOT(ISNUMBER(A276)),"Check date",IF(OR(A276&lt;'2026 rates'!$B$7,A276&gt;='2026 rates'!$B$8+1),"Not 2026",IF(A276&lt;'2026 rates'!$B$6,'2026 rates'!$B$4,'2026 rates'!$B$5))))</f>
        <v/>
      </c>
      <c r="H276" s="20">
        <f>IF(OR(NOT(ISNUMBER(E276)),NOT(ISNUMBER(G276))),"",E276*G276)</f>
        <v/>
      </c>
      <c r="I276" s="16" t="n"/>
    </row>
    <row r="277">
      <c r="A277" s="15" t="n"/>
      <c r="B277" s="16" t="n"/>
      <c r="C277" s="16" t="n"/>
      <c r="D277" s="16" t="n"/>
      <c r="E277" s="17" t="n"/>
      <c r="F277" s="18" t="n"/>
      <c r="G277" s="19">
        <f>IF(A277="","",IF(NOT(ISNUMBER(A277)),"Check date",IF(OR(A277&lt;'2026 rates'!$B$7,A277&gt;='2026 rates'!$B$8+1),"Not 2026",IF(A277&lt;'2026 rates'!$B$6,'2026 rates'!$B$4,'2026 rates'!$B$5))))</f>
        <v/>
      </c>
      <c r="H277" s="20">
        <f>IF(OR(NOT(ISNUMBER(E277)),NOT(ISNUMBER(G277))),"",E277*G277)</f>
        <v/>
      </c>
      <c r="I277" s="16" t="n"/>
    </row>
    <row r="278">
      <c r="A278" s="15" t="n"/>
      <c r="B278" s="16" t="n"/>
      <c r="C278" s="16" t="n"/>
      <c r="D278" s="16" t="n"/>
      <c r="E278" s="17" t="n"/>
      <c r="F278" s="18" t="n"/>
      <c r="G278" s="19">
        <f>IF(A278="","",IF(NOT(ISNUMBER(A278)),"Check date",IF(OR(A278&lt;'2026 rates'!$B$7,A278&gt;='2026 rates'!$B$8+1),"Not 2026",IF(A278&lt;'2026 rates'!$B$6,'2026 rates'!$B$4,'2026 rates'!$B$5))))</f>
        <v/>
      </c>
      <c r="H278" s="20">
        <f>IF(OR(NOT(ISNUMBER(E278)),NOT(ISNUMBER(G278))),"",E278*G278)</f>
        <v/>
      </c>
      <c r="I278" s="16" t="n"/>
    </row>
    <row r="279">
      <c r="A279" s="15" t="n"/>
      <c r="B279" s="16" t="n"/>
      <c r="C279" s="16" t="n"/>
      <c r="D279" s="16" t="n"/>
      <c r="E279" s="17" t="n"/>
      <c r="F279" s="18" t="n"/>
      <c r="G279" s="19">
        <f>IF(A279="","",IF(NOT(ISNUMBER(A279)),"Check date",IF(OR(A279&lt;'2026 rates'!$B$7,A279&gt;='2026 rates'!$B$8+1),"Not 2026",IF(A279&lt;'2026 rates'!$B$6,'2026 rates'!$B$4,'2026 rates'!$B$5))))</f>
        <v/>
      </c>
      <c r="H279" s="20">
        <f>IF(OR(NOT(ISNUMBER(E279)),NOT(ISNUMBER(G279))),"",E279*G279)</f>
        <v/>
      </c>
      <c r="I279" s="16" t="n"/>
    </row>
    <row r="280">
      <c r="A280" s="15" t="n"/>
      <c r="B280" s="16" t="n"/>
      <c r="C280" s="16" t="n"/>
      <c r="D280" s="16" t="n"/>
      <c r="E280" s="17" t="n"/>
      <c r="F280" s="18" t="n"/>
      <c r="G280" s="19">
        <f>IF(A280="","",IF(NOT(ISNUMBER(A280)),"Check date",IF(OR(A280&lt;'2026 rates'!$B$7,A280&gt;='2026 rates'!$B$8+1),"Not 2026",IF(A280&lt;'2026 rates'!$B$6,'2026 rates'!$B$4,'2026 rates'!$B$5))))</f>
        <v/>
      </c>
      <c r="H280" s="20">
        <f>IF(OR(NOT(ISNUMBER(E280)),NOT(ISNUMBER(G280))),"",E280*G280)</f>
        <v/>
      </c>
      <c r="I280" s="16" t="n"/>
    </row>
    <row r="281">
      <c r="A281" s="15" t="n"/>
      <c r="B281" s="16" t="n"/>
      <c r="C281" s="16" t="n"/>
      <c r="D281" s="16" t="n"/>
      <c r="E281" s="17" t="n"/>
      <c r="F281" s="18" t="n"/>
      <c r="G281" s="19">
        <f>IF(A281="","",IF(NOT(ISNUMBER(A281)),"Check date",IF(OR(A281&lt;'2026 rates'!$B$7,A281&gt;='2026 rates'!$B$8+1),"Not 2026",IF(A281&lt;'2026 rates'!$B$6,'2026 rates'!$B$4,'2026 rates'!$B$5))))</f>
        <v/>
      </c>
      <c r="H281" s="20">
        <f>IF(OR(NOT(ISNUMBER(E281)),NOT(ISNUMBER(G281))),"",E281*G281)</f>
        <v/>
      </c>
      <c r="I281" s="16" t="n"/>
    </row>
    <row r="282">
      <c r="A282" s="15" t="n"/>
      <c r="B282" s="16" t="n"/>
      <c r="C282" s="16" t="n"/>
      <c r="D282" s="16" t="n"/>
      <c r="E282" s="17" t="n"/>
      <c r="F282" s="18" t="n"/>
      <c r="G282" s="19">
        <f>IF(A282="","",IF(NOT(ISNUMBER(A282)),"Check date",IF(OR(A282&lt;'2026 rates'!$B$7,A282&gt;='2026 rates'!$B$8+1),"Not 2026",IF(A282&lt;'2026 rates'!$B$6,'2026 rates'!$B$4,'2026 rates'!$B$5))))</f>
        <v/>
      </c>
      <c r="H282" s="20">
        <f>IF(OR(NOT(ISNUMBER(E282)),NOT(ISNUMBER(G282))),"",E282*G282)</f>
        <v/>
      </c>
      <c r="I282" s="16" t="n"/>
    </row>
    <row r="283">
      <c r="A283" s="15" t="n"/>
      <c r="B283" s="16" t="n"/>
      <c r="C283" s="16" t="n"/>
      <c r="D283" s="16" t="n"/>
      <c r="E283" s="17" t="n"/>
      <c r="F283" s="18" t="n"/>
      <c r="G283" s="19">
        <f>IF(A283="","",IF(NOT(ISNUMBER(A283)),"Check date",IF(OR(A283&lt;'2026 rates'!$B$7,A283&gt;='2026 rates'!$B$8+1),"Not 2026",IF(A283&lt;'2026 rates'!$B$6,'2026 rates'!$B$4,'2026 rates'!$B$5))))</f>
        <v/>
      </c>
      <c r="H283" s="20">
        <f>IF(OR(NOT(ISNUMBER(E283)),NOT(ISNUMBER(G283))),"",E283*G283)</f>
        <v/>
      </c>
      <c r="I283" s="16" t="n"/>
    </row>
    <row r="284">
      <c r="A284" s="15" t="n"/>
      <c r="B284" s="16" t="n"/>
      <c r="C284" s="16" t="n"/>
      <c r="D284" s="16" t="n"/>
      <c r="E284" s="17" t="n"/>
      <c r="F284" s="18" t="n"/>
      <c r="G284" s="19">
        <f>IF(A284="","",IF(NOT(ISNUMBER(A284)),"Check date",IF(OR(A284&lt;'2026 rates'!$B$7,A284&gt;='2026 rates'!$B$8+1),"Not 2026",IF(A284&lt;'2026 rates'!$B$6,'2026 rates'!$B$4,'2026 rates'!$B$5))))</f>
        <v/>
      </c>
      <c r="H284" s="20">
        <f>IF(OR(NOT(ISNUMBER(E284)),NOT(ISNUMBER(G284))),"",E284*G284)</f>
        <v/>
      </c>
      <c r="I284" s="16" t="n"/>
    </row>
    <row r="285">
      <c r="A285" s="15" t="n"/>
      <c r="B285" s="16" t="n"/>
      <c r="C285" s="16" t="n"/>
      <c r="D285" s="16" t="n"/>
      <c r="E285" s="17" t="n"/>
      <c r="F285" s="18" t="n"/>
      <c r="G285" s="19">
        <f>IF(A285="","",IF(NOT(ISNUMBER(A285)),"Check date",IF(OR(A285&lt;'2026 rates'!$B$7,A285&gt;='2026 rates'!$B$8+1),"Not 2026",IF(A285&lt;'2026 rates'!$B$6,'2026 rates'!$B$4,'2026 rates'!$B$5))))</f>
        <v/>
      </c>
      <c r="H285" s="20">
        <f>IF(OR(NOT(ISNUMBER(E285)),NOT(ISNUMBER(G285))),"",E285*G285)</f>
        <v/>
      </c>
      <c r="I285" s="16" t="n"/>
    </row>
    <row r="286">
      <c r="A286" s="15" t="n"/>
      <c r="B286" s="16" t="n"/>
      <c r="C286" s="16" t="n"/>
      <c r="D286" s="16" t="n"/>
      <c r="E286" s="17" t="n"/>
      <c r="F286" s="18" t="n"/>
      <c r="G286" s="19">
        <f>IF(A286="","",IF(NOT(ISNUMBER(A286)),"Check date",IF(OR(A286&lt;'2026 rates'!$B$7,A286&gt;='2026 rates'!$B$8+1),"Not 2026",IF(A286&lt;'2026 rates'!$B$6,'2026 rates'!$B$4,'2026 rates'!$B$5))))</f>
        <v/>
      </c>
      <c r="H286" s="20">
        <f>IF(OR(NOT(ISNUMBER(E286)),NOT(ISNUMBER(G286))),"",E286*G286)</f>
        <v/>
      </c>
      <c r="I286" s="16" t="n"/>
    </row>
    <row r="287">
      <c r="A287" s="15" t="n"/>
      <c r="B287" s="16" t="n"/>
      <c r="C287" s="16" t="n"/>
      <c r="D287" s="16" t="n"/>
      <c r="E287" s="17" t="n"/>
      <c r="F287" s="18" t="n"/>
      <c r="G287" s="19">
        <f>IF(A287="","",IF(NOT(ISNUMBER(A287)),"Check date",IF(OR(A287&lt;'2026 rates'!$B$7,A287&gt;='2026 rates'!$B$8+1),"Not 2026",IF(A287&lt;'2026 rates'!$B$6,'2026 rates'!$B$4,'2026 rates'!$B$5))))</f>
        <v/>
      </c>
      <c r="H287" s="20">
        <f>IF(OR(NOT(ISNUMBER(E287)),NOT(ISNUMBER(G287))),"",E287*G287)</f>
        <v/>
      </c>
      <c r="I287" s="16" t="n"/>
    </row>
    <row r="288">
      <c r="A288" s="15" t="n"/>
      <c r="B288" s="16" t="n"/>
      <c r="C288" s="16" t="n"/>
      <c r="D288" s="16" t="n"/>
      <c r="E288" s="17" t="n"/>
      <c r="F288" s="18" t="n"/>
      <c r="G288" s="19">
        <f>IF(A288="","",IF(NOT(ISNUMBER(A288)),"Check date",IF(OR(A288&lt;'2026 rates'!$B$7,A288&gt;='2026 rates'!$B$8+1),"Not 2026",IF(A288&lt;'2026 rates'!$B$6,'2026 rates'!$B$4,'2026 rates'!$B$5))))</f>
        <v/>
      </c>
      <c r="H288" s="20">
        <f>IF(OR(NOT(ISNUMBER(E288)),NOT(ISNUMBER(G288))),"",E288*G288)</f>
        <v/>
      </c>
      <c r="I288" s="16" t="n"/>
    </row>
    <row r="289">
      <c r="A289" s="15" t="n"/>
      <c r="B289" s="16" t="n"/>
      <c r="C289" s="16" t="n"/>
      <c r="D289" s="16" t="n"/>
      <c r="E289" s="17" t="n"/>
      <c r="F289" s="18" t="n"/>
      <c r="G289" s="19">
        <f>IF(A289="","",IF(NOT(ISNUMBER(A289)),"Check date",IF(OR(A289&lt;'2026 rates'!$B$7,A289&gt;='2026 rates'!$B$8+1),"Not 2026",IF(A289&lt;'2026 rates'!$B$6,'2026 rates'!$B$4,'2026 rates'!$B$5))))</f>
        <v/>
      </c>
      <c r="H289" s="20">
        <f>IF(OR(NOT(ISNUMBER(E289)),NOT(ISNUMBER(G289))),"",E289*G289)</f>
        <v/>
      </c>
      <c r="I289" s="16" t="n"/>
    </row>
    <row r="290">
      <c r="A290" s="15" t="n"/>
      <c r="B290" s="16" t="n"/>
      <c r="C290" s="16" t="n"/>
      <c r="D290" s="16" t="n"/>
      <c r="E290" s="17" t="n"/>
      <c r="F290" s="18" t="n"/>
      <c r="G290" s="19">
        <f>IF(A290="","",IF(NOT(ISNUMBER(A290)),"Check date",IF(OR(A290&lt;'2026 rates'!$B$7,A290&gt;='2026 rates'!$B$8+1),"Not 2026",IF(A290&lt;'2026 rates'!$B$6,'2026 rates'!$B$4,'2026 rates'!$B$5))))</f>
        <v/>
      </c>
      <c r="H290" s="20">
        <f>IF(OR(NOT(ISNUMBER(E290)),NOT(ISNUMBER(G290))),"",E290*G290)</f>
        <v/>
      </c>
      <c r="I290" s="16" t="n"/>
    </row>
    <row r="291">
      <c r="A291" s="15" t="n"/>
      <c r="B291" s="16" t="n"/>
      <c r="C291" s="16" t="n"/>
      <c r="D291" s="16" t="n"/>
      <c r="E291" s="17" t="n"/>
      <c r="F291" s="18" t="n"/>
      <c r="G291" s="19">
        <f>IF(A291="","",IF(NOT(ISNUMBER(A291)),"Check date",IF(OR(A291&lt;'2026 rates'!$B$7,A291&gt;='2026 rates'!$B$8+1),"Not 2026",IF(A291&lt;'2026 rates'!$B$6,'2026 rates'!$B$4,'2026 rates'!$B$5))))</f>
        <v/>
      </c>
      <c r="H291" s="20">
        <f>IF(OR(NOT(ISNUMBER(E291)),NOT(ISNUMBER(G291))),"",E291*G291)</f>
        <v/>
      </c>
      <c r="I291" s="16" t="n"/>
    </row>
    <row r="292">
      <c r="A292" s="15" t="n"/>
      <c r="B292" s="16" t="n"/>
      <c r="C292" s="16" t="n"/>
      <c r="D292" s="16" t="n"/>
      <c r="E292" s="17" t="n"/>
      <c r="F292" s="18" t="n"/>
      <c r="G292" s="19">
        <f>IF(A292="","",IF(NOT(ISNUMBER(A292)),"Check date",IF(OR(A292&lt;'2026 rates'!$B$7,A292&gt;='2026 rates'!$B$8+1),"Not 2026",IF(A292&lt;'2026 rates'!$B$6,'2026 rates'!$B$4,'2026 rates'!$B$5))))</f>
        <v/>
      </c>
      <c r="H292" s="20">
        <f>IF(OR(NOT(ISNUMBER(E292)),NOT(ISNUMBER(G292))),"",E292*G292)</f>
        <v/>
      </c>
      <c r="I292" s="16" t="n"/>
    </row>
    <row r="293">
      <c r="A293" s="15" t="n"/>
      <c r="B293" s="16" t="n"/>
      <c r="C293" s="16" t="n"/>
      <c r="D293" s="16" t="n"/>
      <c r="E293" s="17" t="n"/>
      <c r="F293" s="18" t="n"/>
      <c r="G293" s="19">
        <f>IF(A293="","",IF(NOT(ISNUMBER(A293)),"Check date",IF(OR(A293&lt;'2026 rates'!$B$7,A293&gt;='2026 rates'!$B$8+1),"Not 2026",IF(A293&lt;'2026 rates'!$B$6,'2026 rates'!$B$4,'2026 rates'!$B$5))))</f>
        <v/>
      </c>
      <c r="H293" s="20">
        <f>IF(OR(NOT(ISNUMBER(E293)),NOT(ISNUMBER(G293))),"",E293*G293)</f>
        <v/>
      </c>
      <c r="I293" s="16" t="n"/>
    </row>
    <row r="294">
      <c r="A294" s="15" t="n"/>
      <c r="B294" s="16" t="n"/>
      <c r="C294" s="16" t="n"/>
      <c r="D294" s="16" t="n"/>
      <c r="E294" s="17" t="n"/>
      <c r="F294" s="18" t="n"/>
      <c r="G294" s="19">
        <f>IF(A294="","",IF(NOT(ISNUMBER(A294)),"Check date",IF(OR(A294&lt;'2026 rates'!$B$7,A294&gt;='2026 rates'!$B$8+1),"Not 2026",IF(A294&lt;'2026 rates'!$B$6,'2026 rates'!$B$4,'2026 rates'!$B$5))))</f>
        <v/>
      </c>
      <c r="H294" s="20">
        <f>IF(OR(NOT(ISNUMBER(E294)),NOT(ISNUMBER(G294))),"",E294*G294)</f>
        <v/>
      </c>
      <c r="I294" s="16" t="n"/>
    </row>
    <row r="295">
      <c r="A295" s="15" t="n"/>
      <c r="B295" s="16" t="n"/>
      <c r="C295" s="16" t="n"/>
      <c r="D295" s="16" t="n"/>
      <c r="E295" s="17" t="n"/>
      <c r="F295" s="18" t="n"/>
      <c r="G295" s="19">
        <f>IF(A295="","",IF(NOT(ISNUMBER(A295)),"Check date",IF(OR(A295&lt;'2026 rates'!$B$7,A295&gt;='2026 rates'!$B$8+1),"Not 2026",IF(A295&lt;'2026 rates'!$B$6,'2026 rates'!$B$4,'2026 rates'!$B$5))))</f>
        <v/>
      </c>
      <c r="H295" s="20">
        <f>IF(OR(NOT(ISNUMBER(E295)),NOT(ISNUMBER(G295))),"",E295*G295)</f>
        <v/>
      </c>
      <c r="I295" s="16" t="n"/>
    </row>
    <row r="296">
      <c r="A296" s="15" t="n"/>
      <c r="B296" s="16" t="n"/>
      <c r="C296" s="16" t="n"/>
      <c r="D296" s="16" t="n"/>
      <c r="E296" s="17" t="n"/>
      <c r="F296" s="18" t="n"/>
      <c r="G296" s="19">
        <f>IF(A296="","",IF(NOT(ISNUMBER(A296)),"Check date",IF(OR(A296&lt;'2026 rates'!$B$7,A296&gt;='2026 rates'!$B$8+1),"Not 2026",IF(A296&lt;'2026 rates'!$B$6,'2026 rates'!$B$4,'2026 rates'!$B$5))))</f>
        <v/>
      </c>
      <c r="H296" s="20">
        <f>IF(OR(NOT(ISNUMBER(E296)),NOT(ISNUMBER(G296))),"",E296*G296)</f>
        <v/>
      </c>
      <c r="I296" s="16" t="n"/>
    </row>
    <row r="297">
      <c r="A297" s="15" t="n"/>
      <c r="B297" s="16" t="n"/>
      <c r="C297" s="16" t="n"/>
      <c r="D297" s="16" t="n"/>
      <c r="E297" s="17" t="n"/>
      <c r="F297" s="18" t="n"/>
      <c r="G297" s="19">
        <f>IF(A297="","",IF(NOT(ISNUMBER(A297)),"Check date",IF(OR(A297&lt;'2026 rates'!$B$7,A297&gt;='2026 rates'!$B$8+1),"Not 2026",IF(A297&lt;'2026 rates'!$B$6,'2026 rates'!$B$4,'2026 rates'!$B$5))))</f>
        <v/>
      </c>
      <c r="H297" s="20">
        <f>IF(OR(NOT(ISNUMBER(E297)),NOT(ISNUMBER(G297))),"",E297*G297)</f>
        <v/>
      </c>
      <c r="I297" s="16" t="n"/>
    </row>
    <row r="298">
      <c r="A298" s="15" t="n"/>
      <c r="B298" s="16" t="n"/>
      <c r="C298" s="16" t="n"/>
      <c r="D298" s="16" t="n"/>
      <c r="E298" s="17" t="n"/>
      <c r="F298" s="18" t="n"/>
      <c r="G298" s="19">
        <f>IF(A298="","",IF(NOT(ISNUMBER(A298)),"Check date",IF(OR(A298&lt;'2026 rates'!$B$7,A298&gt;='2026 rates'!$B$8+1),"Not 2026",IF(A298&lt;'2026 rates'!$B$6,'2026 rates'!$B$4,'2026 rates'!$B$5))))</f>
        <v/>
      </c>
      <c r="H298" s="20">
        <f>IF(OR(NOT(ISNUMBER(E298)),NOT(ISNUMBER(G298))),"",E298*G298)</f>
        <v/>
      </c>
      <c r="I298" s="16" t="n"/>
    </row>
    <row r="299">
      <c r="A299" s="15" t="n"/>
      <c r="B299" s="16" t="n"/>
      <c r="C299" s="16" t="n"/>
      <c r="D299" s="16" t="n"/>
      <c r="E299" s="17" t="n"/>
      <c r="F299" s="18" t="n"/>
      <c r="G299" s="19">
        <f>IF(A299="","",IF(NOT(ISNUMBER(A299)),"Check date",IF(OR(A299&lt;'2026 rates'!$B$7,A299&gt;='2026 rates'!$B$8+1),"Not 2026",IF(A299&lt;'2026 rates'!$B$6,'2026 rates'!$B$4,'2026 rates'!$B$5))))</f>
        <v/>
      </c>
      <c r="H299" s="20">
        <f>IF(OR(NOT(ISNUMBER(E299)),NOT(ISNUMBER(G299))),"",E299*G299)</f>
        <v/>
      </c>
      <c r="I299" s="16" t="n"/>
    </row>
    <row r="300">
      <c r="A300" s="15" t="n"/>
      <c r="B300" s="16" t="n"/>
      <c r="C300" s="16" t="n"/>
      <c r="D300" s="16" t="n"/>
      <c r="E300" s="17" t="n"/>
      <c r="F300" s="18" t="n"/>
      <c r="G300" s="19">
        <f>IF(A300="","",IF(NOT(ISNUMBER(A300)),"Check date",IF(OR(A300&lt;'2026 rates'!$B$7,A300&gt;='2026 rates'!$B$8+1),"Not 2026",IF(A300&lt;'2026 rates'!$B$6,'2026 rates'!$B$4,'2026 rates'!$B$5))))</f>
        <v/>
      </c>
      <c r="H300" s="20">
        <f>IF(OR(NOT(ISNUMBER(E300)),NOT(ISNUMBER(G300))),"",E300*G300)</f>
        <v/>
      </c>
      <c r="I300" s="16" t="n"/>
    </row>
    <row r="301">
      <c r="A301" s="15" t="n"/>
      <c r="B301" s="16" t="n"/>
      <c r="C301" s="16" t="n"/>
      <c r="D301" s="16" t="n"/>
      <c r="E301" s="17" t="n"/>
      <c r="F301" s="18" t="n"/>
      <c r="G301" s="19">
        <f>IF(A301="","",IF(NOT(ISNUMBER(A301)),"Check date",IF(OR(A301&lt;'2026 rates'!$B$7,A301&gt;='2026 rates'!$B$8+1),"Not 2026",IF(A301&lt;'2026 rates'!$B$6,'2026 rates'!$B$4,'2026 rates'!$B$5))))</f>
        <v/>
      </c>
      <c r="H301" s="20">
        <f>IF(OR(NOT(ISNUMBER(E301)),NOT(ISNUMBER(G301))),"",E301*G301)</f>
        <v/>
      </c>
      <c r="I301" s="16" t="n"/>
    </row>
    <row r="302">
      <c r="A302" s="15" t="n"/>
      <c r="B302" s="16" t="n"/>
      <c r="C302" s="16" t="n"/>
      <c r="D302" s="16" t="n"/>
      <c r="E302" s="17" t="n"/>
      <c r="F302" s="18" t="n"/>
      <c r="G302" s="19">
        <f>IF(A302="","",IF(NOT(ISNUMBER(A302)),"Check date",IF(OR(A302&lt;'2026 rates'!$B$7,A302&gt;='2026 rates'!$B$8+1),"Not 2026",IF(A302&lt;'2026 rates'!$B$6,'2026 rates'!$B$4,'2026 rates'!$B$5))))</f>
        <v/>
      </c>
      <c r="H302" s="20">
        <f>IF(OR(NOT(ISNUMBER(E302)),NOT(ISNUMBER(G302))),"",E302*G302)</f>
        <v/>
      </c>
      <c r="I302" s="16" t="n"/>
    </row>
    <row r="303">
      <c r="A303" s="15" t="n"/>
      <c r="B303" s="16" t="n"/>
      <c r="C303" s="16" t="n"/>
      <c r="D303" s="16" t="n"/>
      <c r="E303" s="17" t="n"/>
      <c r="F303" s="18" t="n"/>
      <c r="G303" s="19">
        <f>IF(A303="","",IF(NOT(ISNUMBER(A303)),"Check date",IF(OR(A303&lt;'2026 rates'!$B$7,A303&gt;='2026 rates'!$B$8+1),"Not 2026",IF(A303&lt;'2026 rates'!$B$6,'2026 rates'!$B$4,'2026 rates'!$B$5))))</f>
        <v/>
      </c>
      <c r="H303" s="20">
        <f>IF(OR(NOT(ISNUMBER(E303)),NOT(ISNUMBER(G303))),"",E303*G303)</f>
        <v/>
      </c>
      <c r="I303" s="16" t="n"/>
    </row>
    <row r="304">
      <c r="A304" s="15" t="n"/>
      <c r="B304" s="16" t="n"/>
      <c r="C304" s="16" t="n"/>
      <c r="D304" s="16" t="n"/>
      <c r="E304" s="17" t="n"/>
      <c r="F304" s="18" t="n"/>
      <c r="G304" s="19">
        <f>IF(A304="","",IF(NOT(ISNUMBER(A304)),"Check date",IF(OR(A304&lt;'2026 rates'!$B$7,A304&gt;='2026 rates'!$B$8+1),"Not 2026",IF(A304&lt;'2026 rates'!$B$6,'2026 rates'!$B$4,'2026 rates'!$B$5))))</f>
        <v/>
      </c>
      <c r="H304" s="20">
        <f>IF(OR(NOT(ISNUMBER(E304)),NOT(ISNUMBER(G304))),"",E304*G304)</f>
        <v/>
      </c>
      <c r="I304" s="16" t="n"/>
    </row>
    <row r="305">
      <c r="A305" s="15" t="n"/>
      <c r="B305" s="16" t="n"/>
      <c r="C305" s="16" t="n"/>
      <c r="D305" s="16" t="n"/>
      <c r="E305" s="17" t="n"/>
      <c r="F305" s="18" t="n"/>
      <c r="G305" s="19">
        <f>IF(A305="","",IF(NOT(ISNUMBER(A305)),"Check date",IF(OR(A305&lt;'2026 rates'!$B$7,A305&gt;='2026 rates'!$B$8+1),"Not 2026",IF(A305&lt;'2026 rates'!$B$6,'2026 rates'!$B$4,'2026 rates'!$B$5))))</f>
        <v/>
      </c>
      <c r="H305" s="20">
        <f>IF(OR(NOT(ISNUMBER(E305)),NOT(ISNUMBER(G305))),"",E305*G305)</f>
        <v/>
      </c>
      <c r="I305" s="16" t="n"/>
    </row>
    <row r="306">
      <c r="A306" s="15" t="n"/>
      <c r="B306" s="16" t="n"/>
      <c r="C306" s="16" t="n"/>
      <c r="D306" s="16" t="n"/>
      <c r="E306" s="17" t="n"/>
      <c r="F306" s="18" t="n"/>
      <c r="G306" s="19">
        <f>IF(A306="","",IF(NOT(ISNUMBER(A306)),"Check date",IF(OR(A306&lt;'2026 rates'!$B$7,A306&gt;='2026 rates'!$B$8+1),"Not 2026",IF(A306&lt;'2026 rates'!$B$6,'2026 rates'!$B$4,'2026 rates'!$B$5))))</f>
        <v/>
      </c>
      <c r="H306" s="20">
        <f>IF(OR(NOT(ISNUMBER(E306)),NOT(ISNUMBER(G306))),"",E306*G306)</f>
        <v/>
      </c>
      <c r="I306" s="16" t="n"/>
    </row>
    <row r="307">
      <c r="A307" s="15" t="n"/>
      <c r="B307" s="16" t="n"/>
      <c r="C307" s="16" t="n"/>
      <c r="D307" s="16" t="n"/>
      <c r="E307" s="17" t="n"/>
      <c r="F307" s="18" t="n"/>
      <c r="G307" s="19">
        <f>IF(A307="","",IF(NOT(ISNUMBER(A307)),"Check date",IF(OR(A307&lt;'2026 rates'!$B$7,A307&gt;='2026 rates'!$B$8+1),"Not 2026",IF(A307&lt;'2026 rates'!$B$6,'2026 rates'!$B$4,'2026 rates'!$B$5))))</f>
        <v/>
      </c>
      <c r="H307" s="20">
        <f>IF(OR(NOT(ISNUMBER(E307)),NOT(ISNUMBER(G307))),"",E307*G307)</f>
        <v/>
      </c>
      <c r="I307" s="16" t="n"/>
    </row>
    <row r="308">
      <c r="A308" s="15" t="n"/>
      <c r="B308" s="16" t="n"/>
      <c r="C308" s="16" t="n"/>
      <c r="D308" s="16" t="n"/>
      <c r="E308" s="17" t="n"/>
      <c r="F308" s="18" t="n"/>
      <c r="G308" s="19">
        <f>IF(A308="","",IF(NOT(ISNUMBER(A308)),"Check date",IF(OR(A308&lt;'2026 rates'!$B$7,A308&gt;='2026 rates'!$B$8+1),"Not 2026",IF(A308&lt;'2026 rates'!$B$6,'2026 rates'!$B$4,'2026 rates'!$B$5))))</f>
        <v/>
      </c>
      <c r="H308" s="20">
        <f>IF(OR(NOT(ISNUMBER(E308)),NOT(ISNUMBER(G308))),"",E308*G308)</f>
        <v/>
      </c>
      <c r="I308" s="16" t="n"/>
    </row>
    <row r="309">
      <c r="A309" s="15" t="n"/>
      <c r="B309" s="16" t="n"/>
      <c r="C309" s="16" t="n"/>
      <c r="D309" s="16" t="n"/>
      <c r="E309" s="17" t="n"/>
      <c r="F309" s="18" t="n"/>
      <c r="G309" s="19">
        <f>IF(A309="","",IF(NOT(ISNUMBER(A309)),"Check date",IF(OR(A309&lt;'2026 rates'!$B$7,A309&gt;='2026 rates'!$B$8+1),"Not 2026",IF(A309&lt;'2026 rates'!$B$6,'2026 rates'!$B$4,'2026 rates'!$B$5))))</f>
        <v/>
      </c>
      <c r="H309" s="20">
        <f>IF(OR(NOT(ISNUMBER(E309)),NOT(ISNUMBER(G309))),"",E309*G309)</f>
        <v/>
      </c>
      <c r="I309" s="16" t="n"/>
    </row>
    <row r="310">
      <c r="A310" s="15" t="n"/>
      <c r="B310" s="16" t="n"/>
      <c r="C310" s="16" t="n"/>
      <c r="D310" s="16" t="n"/>
      <c r="E310" s="17" t="n"/>
      <c r="F310" s="18" t="n"/>
      <c r="G310" s="19">
        <f>IF(A310="","",IF(NOT(ISNUMBER(A310)),"Check date",IF(OR(A310&lt;'2026 rates'!$B$7,A310&gt;='2026 rates'!$B$8+1),"Not 2026",IF(A310&lt;'2026 rates'!$B$6,'2026 rates'!$B$4,'2026 rates'!$B$5))))</f>
        <v/>
      </c>
      <c r="H310" s="20">
        <f>IF(OR(NOT(ISNUMBER(E310)),NOT(ISNUMBER(G310))),"",E310*G310)</f>
        <v/>
      </c>
      <c r="I310" s="16" t="n"/>
    </row>
    <row r="311">
      <c r="A311" s="15" t="n"/>
      <c r="B311" s="16" t="n"/>
      <c r="C311" s="16" t="n"/>
      <c r="D311" s="16" t="n"/>
      <c r="E311" s="17" t="n"/>
      <c r="F311" s="18" t="n"/>
      <c r="G311" s="19">
        <f>IF(A311="","",IF(NOT(ISNUMBER(A311)),"Check date",IF(OR(A311&lt;'2026 rates'!$B$7,A311&gt;='2026 rates'!$B$8+1),"Not 2026",IF(A311&lt;'2026 rates'!$B$6,'2026 rates'!$B$4,'2026 rates'!$B$5))))</f>
        <v/>
      </c>
      <c r="H311" s="20">
        <f>IF(OR(NOT(ISNUMBER(E311)),NOT(ISNUMBER(G311))),"",E311*G311)</f>
        <v/>
      </c>
      <c r="I311" s="16" t="n"/>
    </row>
    <row r="312">
      <c r="A312" s="15" t="n"/>
      <c r="B312" s="16" t="n"/>
      <c r="C312" s="16" t="n"/>
      <c r="D312" s="16" t="n"/>
      <c r="E312" s="17" t="n"/>
      <c r="F312" s="18" t="n"/>
      <c r="G312" s="19">
        <f>IF(A312="","",IF(NOT(ISNUMBER(A312)),"Check date",IF(OR(A312&lt;'2026 rates'!$B$7,A312&gt;='2026 rates'!$B$8+1),"Not 2026",IF(A312&lt;'2026 rates'!$B$6,'2026 rates'!$B$4,'2026 rates'!$B$5))))</f>
        <v/>
      </c>
      <c r="H312" s="20">
        <f>IF(OR(NOT(ISNUMBER(E312)),NOT(ISNUMBER(G312))),"",E312*G312)</f>
        <v/>
      </c>
      <c r="I312" s="16" t="n"/>
    </row>
    <row r="313">
      <c r="A313" s="15" t="n"/>
      <c r="B313" s="16" t="n"/>
      <c r="C313" s="16" t="n"/>
      <c r="D313" s="16" t="n"/>
      <c r="E313" s="17" t="n"/>
      <c r="F313" s="18" t="n"/>
      <c r="G313" s="19">
        <f>IF(A313="","",IF(NOT(ISNUMBER(A313)),"Check date",IF(OR(A313&lt;'2026 rates'!$B$7,A313&gt;='2026 rates'!$B$8+1),"Not 2026",IF(A313&lt;'2026 rates'!$B$6,'2026 rates'!$B$4,'2026 rates'!$B$5))))</f>
        <v/>
      </c>
      <c r="H313" s="20">
        <f>IF(OR(NOT(ISNUMBER(E313)),NOT(ISNUMBER(G313))),"",E313*G313)</f>
        <v/>
      </c>
      <c r="I313" s="16" t="n"/>
    </row>
    <row r="314">
      <c r="A314" s="15" t="n"/>
      <c r="B314" s="16" t="n"/>
      <c r="C314" s="16" t="n"/>
      <c r="D314" s="16" t="n"/>
      <c r="E314" s="17" t="n"/>
      <c r="F314" s="18" t="n"/>
      <c r="G314" s="19">
        <f>IF(A314="","",IF(NOT(ISNUMBER(A314)),"Check date",IF(OR(A314&lt;'2026 rates'!$B$7,A314&gt;='2026 rates'!$B$8+1),"Not 2026",IF(A314&lt;'2026 rates'!$B$6,'2026 rates'!$B$4,'2026 rates'!$B$5))))</f>
        <v/>
      </c>
      <c r="H314" s="20">
        <f>IF(OR(NOT(ISNUMBER(E314)),NOT(ISNUMBER(G314))),"",E314*G314)</f>
        <v/>
      </c>
      <c r="I314" s="16" t="n"/>
    </row>
    <row r="315">
      <c r="A315" s="15" t="n"/>
      <c r="B315" s="16" t="n"/>
      <c r="C315" s="16" t="n"/>
      <c r="D315" s="16" t="n"/>
      <c r="E315" s="17" t="n"/>
      <c r="F315" s="18" t="n"/>
      <c r="G315" s="19">
        <f>IF(A315="","",IF(NOT(ISNUMBER(A315)),"Check date",IF(OR(A315&lt;'2026 rates'!$B$7,A315&gt;='2026 rates'!$B$8+1),"Not 2026",IF(A315&lt;'2026 rates'!$B$6,'2026 rates'!$B$4,'2026 rates'!$B$5))))</f>
        <v/>
      </c>
      <c r="H315" s="20">
        <f>IF(OR(NOT(ISNUMBER(E315)),NOT(ISNUMBER(G315))),"",E315*G315)</f>
        <v/>
      </c>
      <c r="I315" s="16" t="n"/>
    </row>
    <row r="316">
      <c r="A316" s="15" t="n"/>
      <c r="B316" s="16" t="n"/>
      <c r="C316" s="16" t="n"/>
      <c r="D316" s="16" t="n"/>
      <c r="E316" s="17" t="n"/>
      <c r="F316" s="18" t="n"/>
      <c r="G316" s="19">
        <f>IF(A316="","",IF(NOT(ISNUMBER(A316)),"Check date",IF(OR(A316&lt;'2026 rates'!$B$7,A316&gt;='2026 rates'!$B$8+1),"Not 2026",IF(A316&lt;'2026 rates'!$B$6,'2026 rates'!$B$4,'2026 rates'!$B$5))))</f>
        <v/>
      </c>
      <c r="H316" s="20">
        <f>IF(OR(NOT(ISNUMBER(E316)),NOT(ISNUMBER(G316))),"",E316*G316)</f>
        <v/>
      </c>
      <c r="I316" s="16" t="n"/>
    </row>
    <row r="317">
      <c r="A317" s="15" t="n"/>
      <c r="B317" s="16" t="n"/>
      <c r="C317" s="16" t="n"/>
      <c r="D317" s="16" t="n"/>
      <c r="E317" s="17" t="n"/>
      <c r="F317" s="18" t="n"/>
      <c r="G317" s="19">
        <f>IF(A317="","",IF(NOT(ISNUMBER(A317)),"Check date",IF(OR(A317&lt;'2026 rates'!$B$7,A317&gt;='2026 rates'!$B$8+1),"Not 2026",IF(A317&lt;'2026 rates'!$B$6,'2026 rates'!$B$4,'2026 rates'!$B$5))))</f>
        <v/>
      </c>
      <c r="H317" s="20">
        <f>IF(OR(NOT(ISNUMBER(E317)),NOT(ISNUMBER(G317))),"",E317*G317)</f>
        <v/>
      </c>
      <c r="I317" s="16" t="n"/>
    </row>
    <row r="318">
      <c r="A318" s="15" t="n"/>
      <c r="B318" s="16" t="n"/>
      <c r="C318" s="16" t="n"/>
      <c r="D318" s="16" t="n"/>
      <c r="E318" s="17" t="n"/>
      <c r="F318" s="18" t="n"/>
      <c r="G318" s="19">
        <f>IF(A318="","",IF(NOT(ISNUMBER(A318)),"Check date",IF(OR(A318&lt;'2026 rates'!$B$7,A318&gt;='2026 rates'!$B$8+1),"Not 2026",IF(A318&lt;'2026 rates'!$B$6,'2026 rates'!$B$4,'2026 rates'!$B$5))))</f>
        <v/>
      </c>
      <c r="H318" s="20">
        <f>IF(OR(NOT(ISNUMBER(E318)),NOT(ISNUMBER(G318))),"",E318*G318)</f>
        <v/>
      </c>
      <c r="I318" s="16" t="n"/>
    </row>
    <row r="319">
      <c r="A319" s="15" t="n"/>
      <c r="B319" s="16" t="n"/>
      <c r="C319" s="16" t="n"/>
      <c r="D319" s="16" t="n"/>
      <c r="E319" s="17" t="n"/>
      <c r="F319" s="18" t="n"/>
      <c r="G319" s="19">
        <f>IF(A319="","",IF(NOT(ISNUMBER(A319)),"Check date",IF(OR(A319&lt;'2026 rates'!$B$7,A319&gt;='2026 rates'!$B$8+1),"Not 2026",IF(A319&lt;'2026 rates'!$B$6,'2026 rates'!$B$4,'2026 rates'!$B$5))))</f>
        <v/>
      </c>
      <c r="H319" s="20">
        <f>IF(OR(NOT(ISNUMBER(E319)),NOT(ISNUMBER(G319))),"",E319*G319)</f>
        <v/>
      </c>
      <c r="I319" s="16" t="n"/>
    </row>
    <row r="320">
      <c r="A320" s="15" t="n"/>
      <c r="B320" s="16" t="n"/>
      <c r="C320" s="16" t="n"/>
      <c r="D320" s="16" t="n"/>
      <c r="E320" s="17" t="n"/>
      <c r="F320" s="18" t="n"/>
      <c r="G320" s="19">
        <f>IF(A320="","",IF(NOT(ISNUMBER(A320)),"Check date",IF(OR(A320&lt;'2026 rates'!$B$7,A320&gt;='2026 rates'!$B$8+1),"Not 2026",IF(A320&lt;'2026 rates'!$B$6,'2026 rates'!$B$4,'2026 rates'!$B$5))))</f>
        <v/>
      </c>
      <c r="H320" s="20">
        <f>IF(OR(NOT(ISNUMBER(E320)),NOT(ISNUMBER(G320))),"",E320*G320)</f>
        <v/>
      </c>
      <c r="I320" s="16" t="n"/>
    </row>
    <row r="321">
      <c r="A321" s="15" t="n"/>
      <c r="B321" s="16" t="n"/>
      <c r="C321" s="16" t="n"/>
      <c r="D321" s="16" t="n"/>
      <c r="E321" s="17" t="n"/>
      <c r="F321" s="18" t="n"/>
      <c r="G321" s="19">
        <f>IF(A321="","",IF(NOT(ISNUMBER(A321)),"Check date",IF(OR(A321&lt;'2026 rates'!$B$7,A321&gt;='2026 rates'!$B$8+1),"Not 2026",IF(A321&lt;'2026 rates'!$B$6,'2026 rates'!$B$4,'2026 rates'!$B$5))))</f>
        <v/>
      </c>
      <c r="H321" s="20">
        <f>IF(OR(NOT(ISNUMBER(E321)),NOT(ISNUMBER(G321))),"",E321*G321)</f>
        <v/>
      </c>
      <c r="I321" s="16" t="n"/>
    </row>
    <row r="322">
      <c r="A322" s="15" t="n"/>
      <c r="B322" s="16" t="n"/>
      <c r="C322" s="16" t="n"/>
      <c r="D322" s="16" t="n"/>
      <c r="E322" s="17" t="n"/>
      <c r="F322" s="18" t="n"/>
      <c r="G322" s="19">
        <f>IF(A322="","",IF(NOT(ISNUMBER(A322)),"Check date",IF(OR(A322&lt;'2026 rates'!$B$7,A322&gt;='2026 rates'!$B$8+1),"Not 2026",IF(A322&lt;'2026 rates'!$B$6,'2026 rates'!$B$4,'2026 rates'!$B$5))))</f>
        <v/>
      </c>
      <c r="H322" s="20">
        <f>IF(OR(NOT(ISNUMBER(E322)),NOT(ISNUMBER(G322))),"",E322*G322)</f>
        <v/>
      </c>
      <c r="I322" s="16" t="n"/>
    </row>
    <row r="323">
      <c r="A323" s="15" t="n"/>
      <c r="B323" s="16" t="n"/>
      <c r="C323" s="16" t="n"/>
      <c r="D323" s="16" t="n"/>
      <c r="E323" s="17" t="n"/>
      <c r="F323" s="18" t="n"/>
      <c r="G323" s="19">
        <f>IF(A323="","",IF(NOT(ISNUMBER(A323)),"Check date",IF(OR(A323&lt;'2026 rates'!$B$7,A323&gt;='2026 rates'!$B$8+1),"Not 2026",IF(A323&lt;'2026 rates'!$B$6,'2026 rates'!$B$4,'2026 rates'!$B$5))))</f>
        <v/>
      </c>
      <c r="H323" s="20">
        <f>IF(OR(NOT(ISNUMBER(E323)),NOT(ISNUMBER(G323))),"",E323*G323)</f>
        <v/>
      </c>
      <c r="I323" s="16" t="n"/>
    </row>
    <row r="324">
      <c r="A324" s="15" t="n"/>
      <c r="B324" s="16" t="n"/>
      <c r="C324" s="16" t="n"/>
      <c r="D324" s="16" t="n"/>
      <c r="E324" s="17" t="n"/>
      <c r="F324" s="18" t="n"/>
      <c r="G324" s="19">
        <f>IF(A324="","",IF(NOT(ISNUMBER(A324)),"Check date",IF(OR(A324&lt;'2026 rates'!$B$7,A324&gt;='2026 rates'!$B$8+1),"Not 2026",IF(A324&lt;'2026 rates'!$B$6,'2026 rates'!$B$4,'2026 rates'!$B$5))))</f>
        <v/>
      </c>
      <c r="H324" s="20">
        <f>IF(OR(NOT(ISNUMBER(E324)),NOT(ISNUMBER(G324))),"",E324*G324)</f>
        <v/>
      </c>
      <c r="I324" s="16" t="n"/>
    </row>
    <row r="325">
      <c r="A325" s="15" t="n"/>
      <c r="B325" s="16" t="n"/>
      <c r="C325" s="16" t="n"/>
      <c r="D325" s="16" t="n"/>
      <c r="E325" s="17" t="n"/>
      <c r="F325" s="18" t="n"/>
      <c r="G325" s="19">
        <f>IF(A325="","",IF(NOT(ISNUMBER(A325)),"Check date",IF(OR(A325&lt;'2026 rates'!$B$7,A325&gt;='2026 rates'!$B$8+1),"Not 2026",IF(A325&lt;'2026 rates'!$B$6,'2026 rates'!$B$4,'2026 rates'!$B$5))))</f>
        <v/>
      </c>
      <c r="H325" s="20">
        <f>IF(OR(NOT(ISNUMBER(E325)),NOT(ISNUMBER(G325))),"",E325*G325)</f>
        <v/>
      </c>
      <c r="I325" s="16" t="n"/>
    </row>
    <row r="326">
      <c r="A326" s="15" t="n"/>
      <c r="B326" s="16" t="n"/>
      <c r="C326" s="16" t="n"/>
      <c r="D326" s="16" t="n"/>
      <c r="E326" s="17" t="n"/>
      <c r="F326" s="18" t="n"/>
      <c r="G326" s="19">
        <f>IF(A326="","",IF(NOT(ISNUMBER(A326)),"Check date",IF(OR(A326&lt;'2026 rates'!$B$7,A326&gt;='2026 rates'!$B$8+1),"Not 2026",IF(A326&lt;'2026 rates'!$B$6,'2026 rates'!$B$4,'2026 rates'!$B$5))))</f>
        <v/>
      </c>
      <c r="H326" s="20">
        <f>IF(OR(NOT(ISNUMBER(E326)),NOT(ISNUMBER(G326))),"",E326*G326)</f>
        <v/>
      </c>
      <c r="I326" s="16" t="n"/>
    </row>
    <row r="327">
      <c r="A327" s="15" t="n"/>
      <c r="B327" s="16" t="n"/>
      <c r="C327" s="16" t="n"/>
      <c r="D327" s="16" t="n"/>
      <c r="E327" s="17" t="n"/>
      <c r="F327" s="18" t="n"/>
      <c r="G327" s="19">
        <f>IF(A327="","",IF(NOT(ISNUMBER(A327)),"Check date",IF(OR(A327&lt;'2026 rates'!$B$7,A327&gt;='2026 rates'!$B$8+1),"Not 2026",IF(A327&lt;'2026 rates'!$B$6,'2026 rates'!$B$4,'2026 rates'!$B$5))))</f>
        <v/>
      </c>
      <c r="H327" s="20">
        <f>IF(OR(NOT(ISNUMBER(E327)),NOT(ISNUMBER(G327))),"",E327*G327)</f>
        <v/>
      </c>
      <c r="I327" s="16" t="n"/>
    </row>
    <row r="328">
      <c r="A328" s="15" t="n"/>
      <c r="B328" s="16" t="n"/>
      <c r="C328" s="16" t="n"/>
      <c r="D328" s="16" t="n"/>
      <c r="E328" s="17" t="n"/>
      <c r="F328" s="18" t="n"/>
      <c r="G328" s="19">
        <f>IF(A328="","",IF(NOT(ISNUMBER(A328)),"Check date",IF(OR(A328&lt;'2026 rates'!$B$7,A328&gt;='2026 rates'!$B$8+1),"Not 2026",IF(A328&lt;'2026 rates'!$B$6,'2026 rates'!$B$4,'2026 rates'!$B$5))))</f>
        <v/>
      </c>
      <c r="H328" s="20">
        <f>IF(OR(NOT(ISNUMBER(E328)),NOT(ISNUMBER(G328))),"",E328*G328)</f>
        <v/>
      </c>
      <c r="I328" s="16" t="n"/>
    </row>
    <row r="329">
      <c r="A329" s="15" t="n"/>
      <c r="B329" s="16" t="n"/>
      <c r="C329" s="16" t="n"/>
      <c r="D329" s="16" t="n"/>
      <c r="E329" s="17" t="n"/>
      <c r="F329" s="18" t="n"/>
      <c r="G329" s="19">
        <f>IF(A329="","",IF(NOT(ISNUMBER(A329)),"Check date",IF(OR(A329&lt;'2026 rates'!$B$7,A329&gt;='2026 rates'!$B$8+1),"Not 2026",IF(A329&lt;'2026 rates'!$B$6,'2026 rates'!$B$4,'2026 rates'!$B$5))))</f>
        <v/>
      </c>
      <c r="H329" s="20">
        <f>IF(OR(NOT(ISNUMBER(E329)),NOT(ISNUMBER(G329))),"",E329*G329)</f>
        <v/>
      </c>
      <c r="I329" s="16" t="n"/>
    </row>
    <row r="330">
      <c r="A330" s="15" t="n"/>
      <c r="B330" s="16" t="n"/>
      <c r="C330" s="16" t="n"/>
      <c r="D330" s="16" t="n"/>
      <c r="E330" s="17" t="n"/>
      <c r="F330" s="18" t="n"/>
      <c r="G330" s="19">
        <f>IF(A330="","",IF(NOT(ISNUMBER(A330)),"Check date",IF(OR(A330&lt;'2026 rates'!$B$7,A330&gt;='2026 rates'!$B$8+1),"Not 2026",IF(A330&lt;'2026 rates'!$B$6,'2026 rates'!$B$4,'2026 rates'!$B$5))))</f>
        <v/>
      </c>
      <c r="H330" s="20">
        <f>IF(OR(NOT(ISNUMBER(E330)),NOT(ISNUMBER(G330))),"",E330*G330)</f>
        <v/>
      </c>
      <c r="I330" s="16" t="n"/>
    </row>
    <row r="331">
      <c r="A331" s="15" t="n"/>
      <c r="B331" s="16" t="n"/>
      <c r="C331" s="16" t="n"/>
      <c r="D331" s="16" t="n"/>
      <c r="E331" s="17" t="n"/>
      <c r="F331" s="18" t="n"/>
      <c r="G331" s="19">
        <f>IF(A331="","",IF(NOT(ISNUMBER(A331)),"Check date",IF(OR(A331&lt;'2026 rates'!$B$7,A331&gt;='2026 rates'!$B$8+1),"Not 2026",IF(A331&lt;'2026 rates'!$B$6,'2026 rates'!$B$4,'2026 rates'!$B$5))))</f>
        <v/>
      </c>
      <c r="H331" s="20">
        <f>IF(OR(NOT(ISNUMBER(E331)),NOT(ISNUMBER(G331))),"",E331*G331)</f>
        <v/>
      </c>
      <c r="I331" s="16" t="n"/>
    </row>
    <row r="332">
      <c r="A332" s="15" t="n"/>
      <c r="B332" s="16" t="n"/>
      <c r="C332" s="16" t="n"/>
      <c r="D332" s="16" t="n"/>
      <c r="E332" s="17" t="n"/>
      <c r="F332" s="18" t="n"/>
      <c r="G332" s="19">
        <f>IF(A332="","",IF(NOT(ISNUMBER(A332)),"Check date",IF(OR(A332&lt;'2026 rates'!$B$7,A332&gt;='2026 rates'!$B$8+1),"Not 2026",IF(A332&lt;'2026 rates'!$B$6,'2026 rates'!$B$4,'2026 rates'!$B$5))))</f>
        <v/>
      </c>
      <c r="H332" s="20">
        <f>IF(OR(NOT(ISNUMBER(E332)),NOT(ISNUMBER(G332))),"",E332*G332)</f>
        <v/>
      </c>
      <c r="I332" s="16" t="n"/>
    </row>
    <row r="333">
      <c r="A333" s="15" t="n"/>
      <c r="B333" s="16" t="n"/>
      <c r="C333" s="16" t="n"/>
      <c r="D333" s="16" t="n"/>
      <c r="E333" s="17" t="n"/>
      <c r="F333" s="18" t="n"/>
      <c r="G333" s="19">
        <f>IF(A333="","",IF(NOT(ISNUMBER(A333)),"Check date",IF(OR(A333&lt;'2026 rates'!$B$7,A333&gt;='2026 rates'!$B$8+1),"Not 2026",IF(A333&lt;'2026 rates'!$B$6,'2026 rates'!$B$4,'2026 rates'!$B$5))))</f>
        <v/>
      </c>
      <c r="H333" s="20">
        <f>IF(OR(NOT(ISNUMBER(E333)),NOT(ISNUMBER(G333))),"",E333*G333)</f>
        <v/>
      </c>
      <c r="I333" s="16" t="n"/>
    </row>
    <row r="334">
      <c r="A334" s="15" t="n"/>
      <c r="B334" s="16" t="n"/>
      <c r="C334" s="16" t="n"/>
      <c r="D334" s="16" t="n"/>
      <c r="E334" s="17" t="n"/>
      <c r="F334" s="18" t="n"/>
      <c r="G334" s="19">
        <f>IF(A334="","",IF(NOT(ISNUMBER(A334)),"Check date",IF(OR(A334&lt;'2026 rates'!$B$7,A334&gt;='2026 rates'!$B$8+1),"Not 2026",IF(A334&lt;'2026 rates'!$B$6,'2026 rates'!$B$4,'2026 rates'!$B$5))))</f>
        <v/>
      </c>
      <c r="H334" s="20">
        <f>IF(OR(NOT(ISNUMBER(E334)),NOT(ISNUMBER(G334))),"",E334*G334)</f>
        <v/>
      </c>
      <c r="I334" s="16" t="n"/>
    </row>
    <row r="335">
      <c r="A335" s="15" t="n"/>
      <c r="B335" s="16" t="n"/>
      <c r="C335" s="16" t="n"/>
      <c r="D335" s="16" t="n"/>
      <c r="E335" s="17" t="n"/>
      <c r="F335" s="18" t="n"/>
      <c r="G335" s="19">
        <f>IF(A335="","",IF(NOT(ISNUMBER(A335)),"Check date",IF(OR(A335&lt;'2026 rates'!$B$7,A335&gt;='2026 rates'!$B$8+1),"Not 2026",IF(A335&lt;'2026 rates'!$B$6,'2026 rates'!$B$4,'2026 rates'!$B$5))))</f>
        <v/>
      </c>
      <c r="H335" s="20">
        <f>IF(OR(NOT(ISNUMBER(E335)),NOT(ISNUMBER(G335))),"",E335*G335)</f>
        <v/>
      </c>
      <c r="I335" s="16" t="n"/>
    </row>
    <row r="336">
      <c r="A336" s="15" t="n"/>
      <c r="B336" s="16" t="n"/>
      <c r="C336" s="16" t="n"/>
      <c r="D336" s="16" t="n"/>
      <c r="E336" s="17" t="n"/>
      <c r="F336" s="18" t="n"/>
      <c r="G336" s="19">
        <f>IF(A336="","",IF(NOT(ISNUMBER(A336)),"Check date",IF(OR(A336&lt;'2026 rates'!$B$7,A336&gt;='2026 rates'!$B$8+1),"Not 2026",IF(A336&lt;'2026 rates'!$B$6,'2026 rates'!$B$4,'2026 rates'!$B$5))))</f>
        <v/>
      </c>
      <c r="H336" s="20">
        <f>IF(OR(NOT(ISNUMBER(E336)),NOT(ISNUMBER(G336))),"",E336*G336)</f>
        <v/>
      </c>
      <c r="I336" s="16" t="n"/>
    </row>
    <row r="337">
      <c r="A337" s="15" t="n"/>
      <c r="B337" s="16" t="n"/>
      <c r="C337" s="16" t="n"/>
      <c r="D337" s="16" t="n"/>
      <c r="E337" s="17" t="n"/>
      <c r="F337" s="18" t="n"/>
      <c r="G337" s="19">
        <f>IF(A337="","",IF(NOT(ISNUMBER(A337)),"Check date",IF(OR(A337&lt;'2026 rates'!$B$7,A337&gt;='2026 rates'!$B$8+1),"Not 2026",IF(A337&lt;'2026 rates'!$B$6,'2026 rates'!$B$4,'2026 rates'!$B$5))))</f>
        <v/>
      </c>
      <c r="H337" s="20">
        <f>IF(OR(NOT(ISNUMBER(E337)),NOT(ISNUMBER(G337))),"",E337*G337)</f>
        <v/>
      </c>
      <c r="I337" s="16" t="n"/>
    </row>
    <row r="338">
      <c r="A338" s="15" t="n"/>
      <c r="B338" s="16" t="n"/>
      <c r="C338" s="16" t="n"/>
      <c r="D338" s="16" t="n"/>
      <c r="E338" s="17" t="n"/>
      <c r="F338" s="18" t="n"/>
      <c r="G338" s="19">
        <f>IF(A338="","",IF(NOT(ISNUMBER(A338)),"Check date",IF(OR(A338&lt;'2026 rates'!$B$7,A338&gt;='2026 rates'!$B$8+1),"Not 2026",IF(A338&lt;'2026 rates'!$B$6,'2026 rates'!$B$4,'2026 rates'!$B$5))))</f>
        <v/>
      </c>
      <c r="H338" s="20">
        <f>IF(OR(NOT(ISNUMBER(E338)),NOT(ISNUMBER(G338))),"",E338*G338)</f>
        <v/>
      </c>
      <c r="I338" s="16" t="n"/>
    </row>
    <row r="339">
      <c r="A339" s="15" t="n"/>
      <c r="B339" s="16" t="n"/>
      <c r="C339" s="16" t="n"/>
      <c r="D339" s="16" t="n"/>
      <c r="E339" s="17" t="n"/>
      <c r="F339" s="18" t="n"/>
      <c r="G339" s="19">
        <f>IF(A339="","",IF(NOT(ISNUMBER(A339)),"Check date",IF(OR(A339&lt;'2026 rates'!$B$7,A339&gt;='2026 rates'!$B$8+1),"Not 2026",IF(A339&lt;'2026 rates'!$B$6,'2026 rates'!$B$4,'2026 rates'!$B$5))))</f>
        <v/>
      </c>
      <c r="H339" s="20">
        <f>IF(OR(NOT(ISNUMBER(E339)),NOT(ISNUMBER(G339))),"",E339*G339)</f>
        <v/>
      </c>
      <c r="I339" s="16" t="n"/>
    </row>
    <row r="340">
      <c r="A340" s="15" t="n"/>
      <c r="B340" s="16" t="n"/>
      <c r="C340" s="16" t="n"/>
      <c r="D340" s="16" t="n"/>
      <c r="E340" s="17" t="n"/>
      <c r="F340" s="18" t="n"/>
      <c r="G340" s="19">
        <f>IF(A340="","",IF(NOT(ISNUMBER(A340)),"Check date",IF(OR(A340&lt;'2026 rates'!$B$7,A340&gt;='2026 rates'!$B$8+1),"Not 2026",IF(A340&lt;'2026 rates'!$B$6,'2026 rates'!$B$4,'2026 rates'!$B$5))))</f>
        <v/>
      </c>
      <c r="H340" s="20">
        <f>IF(OR(NOT(ISNUMBER(E340)),NOT(ISNUMBER(G340))),"",E340*G340)</f>
        <v/>
      </c>
      <c r="I340" s="16" t="n"/>
    </row>
    <row r="341">
      <c r="A341" s="15" t="n"/>
      <c r="B341" s="16" t="n"/>
      <c r="C341" s="16" t="n"/>
      <c r="D341" s="16" t="n"/>
      <c r="E341" s="17" t="n"/>
      <c r="F341" s="18" t="n"/>
      <c r="G341" s="19">
        <f>IF(A341="","",IF(NOT(ISNUMBER(A341)),"Check date",IF(OR(A341&lt;'2026 rates'!$B$7,A341&gt;='2026 rates'!$B$8+1),"Not 2026",IF(A341&lt;'2026 rates'!$B$6,'2026 rates'!$B$4,'2026 rates'!$B$5))))</f>
        <v/>
      </c>
      <c r="H341" s="20">
        <f>IF(OR(NOT(ISNUMBER(E341)),NOT(ISNUMBER(G341))),"",E341*G341)</f>
        <v/>
      </c>
      <c r="I341" s="16" t="n"/>
    </row>
    <row r="342">
      <c r="A342" s="15" t="n"/>
      <c r="B342" s="16" t="n"/>
      <c r="C342" s="16" t="n"/>
      <c r="D342" s="16" t="n"/>
      <c r="E342" s="17" t="n"/>
      <c r="F342" s="18" t="n"/>
      <c r="G342" s="19">
        <f>IF(A342="","",IF(NOT(ISNUMBER(A342)),"Check date",IF(OR(A342&lt;'2026 rates'!$B$7,A342&gt;='2026 rates'!$B$8+1),"Not 2026",IF(A342&lt;'2026 rates'!$B$6,'2026 rates'!$B$4,'2026 rates'!$B$5))))</f>
        <v/>
      </c>
      <c r="H342" s="20">
        <f>IF(OR(NOT(ISNUMBER(E342)),NOT(ISNUMBER(G342))),"",E342*G342)</f>
        <v/>
      </c>
      <c r="I342" s="16" t="n"/>
    </row>
    <row r="343">
      <c r="A343" s="15" t="n"/>
      <c r="B343" s="16" t="n"/>
      <c r="C343" s="16" t="n"/>
      <c r="D343" s="16" t="n"/>
      <c r="E343" s="17" t="n"/>
      <c r="F343" s="18" t="n"/>
      <c r="G343" s="19">
        <f>IF(A343="","",IF(NOT(ISNUMBER(A343)),"Check date",IF(OR(A343&lt;'2026 rates'!$B$7,A343&gt;='2026 rates'!$B$8+1),"Not 2026",IF(A343&lt;'2026 rates'!$B$6,'2026 rates'!$B$4,'2026 rates'!$B$5))))</f>
        <v/>
      </c>
      <c r="H343" s="20">
        <f>IF(OR(NOT(ISNUMBER(E343)),NOT(ISNUMBER(G343))),"",E343*G343)</f>
        <v/>
      </c>
      <c r="I343" s="16" t="n"/>
    </row>
    <row r="344">
      <c r="A344" s="15" t="n"/>
      <c r="B344" s="16" t="n"/>
      <c r="C344" s="16" t="n"/>
      <c r="D344" s="16" t="n"/>
      <c r="E344" s="17" t="n"/>
      <c r="F344" s="18" t="n"/>
      <c r="G344" s="19">
        <f>IF(A344="","",IF(NOT(ISNUMBER(A344)),"Check date",IF(OR(A344&lt;'2026 rates'!$B$7,A344&gt;='2026 rates'!$B$8+1),"Not 2026",IF(A344&lt;'2026 rates'!$B$6,'2026 rates'!$B$4,'2026 rates'!$B$5))))</f>
        <v/>
      </c>
      <c r="H344" s="20">
        <f>IF(OR(NOT(ISNUMBER(E344)),NOT(ISNUMBER(G344))),"",E344*G344)</f>
        <v/>
      </c>
      <c r="I344" s="16" t="n"/>
    </row>
    <row r="345">
      <c r="A345" s="15" t="n"/>
      <c r="B345" s="16" t="n"/>
      <c r="C345" s="16" t="n"/>
      <c r="D345" s="16" t="n"/>
      <c r="E345" s="17" t="n"/>
      <c r="F345" s="18" t="n"/>
      <c r="G345" s="19">
        <f>IF(A345="","",IF(NOT(ISNUMBER(A345)),"Check date",IF(OR(A345&lt;'2026 rates'!$B$7,A345&gt;='2026 rates'!$B$8+1),"Not 2026",IF(A345&lt;'2026 rates'!$B$6,'2026 rates'!$B$4,'2026 rates'!$B$5))))</f>
        <v/>
      </c>
      <c r="H345" s="20">
        <f>IF(OR(NOT(ISNUMBER(E345)),NOT(ISNUMBER(G345))),"",E345*G345)</f>
        <v/>
      </c>
      <c r="I345" s="16" t="n"/>
    </row>
    <row r="346">
      <c r="A346" s="15" t="n"/>
      <c r="B346" s="16" t="n"/>
      <c r="C346" s="16" t="n"/>
      <c r="D346" s="16" t="n"/>
      <c r="E346" s="17" t="n"/>
      <c r="F346" s="18" t="n"/>
      <c r="G346" s="19">
        <f>IF(A346="","",IF(NOT(ISNUMBER(A346)),"Check date",IF(OR(A346&lt;'2026 rates'!$B$7,A346&gt;='2026 rates'!$B$8+1),"Not 2026",IF(A346&lt;'2026 rates'!$B$6,'2026 rates'!$B$4,'2026 rates'!$B$5))))</f>
        <v/>
      </c>
      <c r="H346" s="20">
        <f>IF(OR(NOT(ISNUMBER(E346)),NOT(ISNUMBER(G346))),"",E346*G346)</f>
        <v/>
      </c>
      <c r="I346" s="16" t="n"/>
    </row>
    <row r="347">
      <c r="A347" s="15" t="n"/>
      <c r="B347" s="16" t="n"/>
      <c r="C347" s="16" t="n"/>
      <c r="D347" s="16" t="n"/>
      <c r="E347" s="17" t="n"/>
      <c r="F347" s="18" t="n"/>
      <c r="G347" s="19">
        <f>IF(A347="","",IF(NOT(ISNUMBER(A347)),"Check date",IF(OR(A347&lt;'2026 rates'!$B$7,A347&gt;='2026 rates'!$B$8+1),"Not 2026",IF(A347&lt;'2026 rates'!$B$6,'2026 rates'!$B$4,'2026 rates'!$B$5))))</f>
        <v/>
      </c>
      <c r="H347" s="20">
        <f>IF(OR(NOT(ISNUMBER(E347)),NOT(ISNUMBER(G347))),"",E347*G347)</f>
        <v/>
      </c>
      <c r="I347" s="16" t="n"/>
    </row>
    <row r="348">
      <c r="A348" s="15" t="n"/>
      <c r="B348" s="16" t="n"/>
      <c r="C348" s="16" t="n"/>
      <c r="D348" s="16" t="n"/>
      <c r="E348" s="17" t="n"/>
      <c r="F348" s="18" t="n"/>
      <c r="G348" s="19">
        <f>IF(A348="","",IF(NOT(ISNUMBER(A348)),"Check date",IF(OR(A348&lt;'2026 rates'!$B$7,A348&gt;='2026 rates'!$B$8+1),"Not 2026",IF(A348&lt;'2026 rates'!$B$6,'2026 rates'!$B$4,'2026 rates'!$B$5))))</f>
        <v/>
      </c>
      <c r="H348" s="20">
        <f>IF(OR(NOT(ISNUMBER(E348)),NOT(ISNUMBER(G348))),"",E348*G348)</f>
        <v/>
      </c>
      <c r="I348" s="16" t="n"/>
    </row>
    <row r="349">
      <c r="A349" s="15" t="n"/>
      <c r="B349" s="16" t="n"/>
      <c r="C349" s="16" t="n"/>
      <c r="D349" s="16" t="n"/>
      <c r="E349" s="17" t="n"/>
      <c r="F349" s="18" t="n"/>
      <c r="G349" s="19">
        <f>IF(A349="","",IF(NOT(ISNUMBER(A349)),"Check date",IF(OR(A349&lt;'2026 rates'!$B$7,A349&gt;='2026 rates'!$B$8+1),"Not 2026",IF(A349&lt;'2026 rates'!$B$6,'2026 rates'!$B$4,'2026 rates'!$B$5))))</f>
        <v/>
      </c>
      <c r="H349" s="20">
        <f>IF(OR(NOT(ISNUMBER(E349)),NOT(ISNUMBER(G349))),"",E349*G349)</f>
        <v/>
      </c>
      <c r="I349" s="16" t="n"/>
    </row>
    <row r="350">
      <c r="A350" s="15" t="n"/>
      <c r="B350" s="16" t="n"/>
      <c r="C350" s="16" t="n"/>
      <c r="D350" s="16" t="n"/>
      <c r="E350" s="17" t="n"/>
      <c r="F350" s="18" t="n"/>
      <c r="G350" s="19">
        <f>IF(A350="","",IF(NOT(ISNUMBER(A350)),"Check date",IF(OR(A350&lt;'2026 rates'!$B$7,A350&gt;='2026 rates'!$B$8+1),"Not 2026",IF(A350&lt;'2026 rates'!$B$6,'2026 rates'!$B$4,'2026 rates'!$B$5))))</f>
        <v/>
      </c>
      <c r="H350" s="20">
        <f>IF(OR(NOT(ISNUMBER(E350)),NOT(ISNUMBER(G350))),"",E350*G350)</f>
        <v/>
      </c>
      <c r="I350" s="16" t="n"/>
    </row>
    <row r="351">
      <c r="A351" s="15" t="n"/>
      <c r="B351" s="16" t="n"/>
      <c r="C351" s="16" t="n"/>
      <c r="D351" s="16" t="n"/>
      <c r="E351" s="17" t="n"/>
      <c r="F351" s="18" t="n"/>
      <c r="G351" s="19">
        <f>IF(A351="","",IF(NOT(ISNUMBER(A351)),"Check date",IF(OR(A351&lt;'2026 rates'!$B$7,A351&gt;='2026 rates'!$B$8+1),"Not 2026",IF(A351&lt;'2026 rates'!$B$6,'2026 rates'!$B$4,'2026 rates'!$B$5))))</f>
        <v/>
      </c>
      <c r="H351" s="20">
        <f>IF(OR(NOT(ISNUMBER(E351)),NOT(ISNUMBER(G351))),"",E351*G351)</f>
        <v/>
      </c>
      <c r="I351" s="16" t="n"/>
    </row>
    <row r="352">
      <c r="A352" s="15" t="n"/>
      <c r="B352" s="16" t="n"/>
      <c r="C352" s="16" t="n"/>
      <c r="D352" s="16" t="n"/>
      <c r="E352" s="17" t="n"/>
      <c r="F352" s="18" t="n"/>
      <c r="G352" s="19">
        <f>IF(A352="","",IF(NOT(ISNUMBER(A352)),"Check date",IF(OR(A352&lt;'2026 rates'!$B$7,A352&gt;='2026 rates'!$B$8+1),"Not 2026",IF(A352&lt;'2026 rates'!$B$6,'2026 rates'!$B$4,'2026 rates'!$B$5))))</f>
        <v/>
      </c>
      <c r="H352" s="20">
        <f>IF(OR(NOT(ISNUMBER(E352)),NOT(ISNUMBER(G352))),"",E352*G352)</f>
        <v/>
      </c>
      <c r="I352" s="16" t="n"/>
    </row>
    <row r="353">
      <c r="A353" s="15" t="n"/>
      <c r="B353" s="16" t="n"/>
      <c r="C353" s="16" t="n"/>
      <c r="D353" s="16" t="n"/>
      <c r="E353" s="17" t="n"/>
      <c r="F353" s="18" t="n"/>
      <c r="G353" s="19">
        <f>IF(A353="","",IF(NOT(ISNUMBER(A353)),"Check date",IF(OR(A353&lt;'2026 rates'!$B$7,A353&gt;='2026 rates'!$B$8+1),"Not 2026",IF(A353&lt;'2026 rates'!$B$6,'2026 rates'!$B$4,'2026 rates'!$B$5))))</f>
        <v/>
      </c>
      <c r="H353" s="20">
        <f>IF(OR(NOT(ISNUMBER(E353)),NOT(ISNUMBER(G353))),"",E353*G353)</f>
        <v/>
      </c>
      <c r="I353" s="16" t="n"/>
    </row>
    <row r="354">
      <c r="A354" s="15" t="n"/>
      <c r="B354" s="16" t="n"/>
      <c r="C354" s="16" t="n"/>
      <c r="D354" s="16" t="n"/>
      <c r="E354" s="17" t="n"/>
      <c r="F354" s="18" t="n"/>
      <c r="G354" s="19">
        <f>IF(A354="","",IF(NOT(ISNUMBER(A354)),"Check date",IF(OR(A354&lt;'2026 rates'!$B$7,A354&gt;='2026 rates'!$B$8+1),"Not 2026",IF(A354&lt;'2026 rates'!$B$6,'2026 rates'!$B$4,'2026 rates'!$B$5))))</f>
        <v/>
      </c>
      <c r="H354" s="20">
        <f>IF(OR(NOT(ISNUMBER(E354)),NOT(ISNUMBER(G354))),"",E354*G354)</f>
        <v/>
      </c>
      <c r="I354" s="16" t="n"/>
    </row>
    <row r="355">
      <c r="A355" s="15" t="n"/>
      <c r="B355" s="16" t="n"/>
      <c r="C355" s="16" t="n"/>
      <c r="D355" s="16" t="n"/>
      <c r="E355" s="17" t="n"/>
      <c r="F355" s="18" t="n"/>
      <c r="G355" s="19">
        <f>IF(A355="","",IF(NOT(ISNUMBER(A355)),"Check date",IF(OR(A355&lt;'2026 rates'!$B$7,A355&gt;='2026 rates'!$B$8+1),"Not 2026",IF(A355&lt;'2026 rates'!$B$6,'2026 rates'!$B$4,'2026 rates'!$B$5))))</f>
        <v/>
      </c>
      <c r="H355" s="20">
        <f>IF(OR(NOT(ISNUMBER(E355)),NOT(ISNUMBER(G355))),"",E355*G355)</f>
        <v/>
      </c>
      <c r="I355" s="16" t="n"/>
    </row>
    <row r="356">
      <c r="A356" s="15" t="n"/>
      <c r="B356" s="16" t="n"/>
      <c r="C356" s="16" t="n"/>
      <c r="D356" s="16" t="n"/>
      <c r="E356" s="17" t="n"/>
      <c r="F356" s="18" t="n"/>
      <c r="G356" s="19">
        <f>IF(A356="","",IF(NOT(ISNUMBER(A356)),"Check date",IF(OR(A356&lt;'2026 rates'!$B$7,A356&gt;='2026 rates'!$B$8+1),"Not 2026",IF(A356&lt;'2026 rates'!$B$6,'2026 rates'!$B$4,'2026 rates'!$B$5))))</f>
        <v/>
      </c>
      <c r="H356" s="20">
        <f>IF(OR(NOT(ISNUMBER(E356)),NOT(ISNUMBER(G356))),"",E356*G356)</f>
        <v/>
      </c>
      <c r="I356" s="16" t="n"/>
    </row>
    <row r="357">
      <c r="A357" s="15" t="n"/>
      <c r="B357" s="16" t="n"/>
      <c r="C357" s="16" t="n"/>
      <c r="D357" s="16" t="n"/>
      <c r="E357" s="17" t="n"/>
      <c r="F357" s="18" t="n"/>
      <c r="G357" s="19">
        <f>IF(A357="","",IF(NOT(ISNUMBER(A357)),"Check date",IF(OR(A357&lt;'2026 rates'!$B$7,A357&gt;='2026 rates'!$B$8+1),"Not 2026",IF(A357&lt;'2026 rates'!$B$6,'2026 rates'!$B$4,'2026 rates'!$B$5))))</f>
        <v/>
      </c>
      <c r="H357" s="20">
        <f>IF(OR(NOT(ISNUMBER(E357)),NOT(ISNUMBER(G357))),"",E357*G357)</f>
        <v/>
      </c>
      <c r="I357" s="16" t="n"/>
    </row>
    <row r="358">
      <c r="A358" s="15" t="n"/>
      <c r="B358" s="16" t="n"/>
      <c r="C358" s="16" t="n"/>
      <c r="D358" s="16" t="n"/>
      <c r="E358" s="17" t="n"/>
      <c r="F358" s="18" t="n"/>
      <c r="G358" s="19">
        <f>IF(A358="","",IF(NOT(ISNUMBER(A358)),"Check date",IF(OR(A358&lt;'2026 rates'!$B$7,A358&gt;='2026 rates'!$B$8+1),"Not 2026",IF(A358&lt;'2026 rates'!$B$6,'2026 rates'!$B$4,'2026 rates'!$B$5))))</f>
        <v/>
      </c>
      <c r="H358" s="20">
        <f>IF(OR(NOT(ISNUMBER(E358)),NOT(ISNUMBER(G358))),"",E358*G358)</f>
        <v/>
      </c>
      <c r="I358" s="16" t="n"/>
    </row>
    <row r="359">
      <c r="A359" s="15" t="n"/>
      <c r="B359" s="16" t="n"/>
      <c r="C359" s="16" t="n"/>
      <c r="D359" s="16" t="n"/>
      <c r="E359" s="17" t="n"/>
      <c r="F359" s="18" t="n"/>
      <c r="G359" s="19">
        <f>IF(A359="","",IF(NOT(ISNUMBER(A359)),"Check date",IF(OR(A359&lt;'2026 rates'!$B$7,A359&gt;='2026 rates'!$B$8+1),"Not 2026",IF(A359&lt;'2026 rates'!$B$6,'2026 rates'!$B$4,'2026 rates'!$B$5))))</f>
        <v/>
      </c>
      <c r="H359" s="20">
        <f>IF(OR(NOT(ISNUMBER(E359)),NOT(ISNUMBER(G359))),"",E359*G359)</f>
        <v/>
      </c>
      <c r="I359" s="16" t="n"/>
    </row>
    <row r="360">
      <c r="A360" s="15" t="n"/>
      <c r="B360" s="16" t="n"/>
      <c r="C360" s="16" t="n"/>
      <c r="D360" s="16" t="n"/>
      <c r="E360" s="17" t="n"/>
      <c r="F360" s="18" t="n"/>
      <c r="G360" s="19">
        <f>IF(A360="","",IF(NOT(ISNUMBER(A360)),"Check date",IF(OR(A360&lt;'2026 rates'!$B$7,A360&gt;='2026 rates'!$B$8+1),"Not 2026",IF(A360&lt;'2026 rates'!$B$6,'2026 rates'!$B$4,'2026 rates'!$B$5))))</f>
        <v/>
      </c>
      <c r="H360" s="20">
        <f>IF(OR(NOT(ISNUMBER(E360)),NOT(ISNUMBER(G360))),"",E360*G360)</f>
        <v/>
      </c>
      <c r="I360" s="16" t="n"/>
    </row>
    <row r="361">
      <c r="A361" s="15" t="n"/>
      <c r="B361" s="16" t="n"/>
      <c r="C361" s="16" t="n"/>
      <c r="D361" s="16" t="n"/>
      <c r="E361" s="17" t="n"/>
      <c r="F361" s="18" t="n"/>
      <c r="G361" s="19">
        <f>IF(A361="","",IF(NOT(ISNUMBER(A361)),"Check date",IF(OR(A361&lt;'2026 rates'!$B$7,A361&gt;='2026 rates'!$B$8+1),"Not 2026",IF(A361&lt;'2026 rates'!$B$6,'2026 rates'!$B$4,'2026 rates'!$B$5))))</f>
        <v/>
      </c>
      <c r="H361" s="20">
        <f>IF(OR(NOT(ISNUMBER(E361)),NOT(ISNUMBER(G361))),"",E361*G361)</f>
        <v/>
      </c>
      <c r="I361" s="16" t="n"/>
    </row>
    <row r="362">
      <c r="A362" s="15" t="n"/>
      <c r="B362" s="16" t="n"/>
      <c r="C362" s="16" t="n"/>
      <c r="D362" s="16" t="n"/>
      <c r="E362" s="17" t="n"/>
      <c r="F362" s="18" t="n"/>
      <c r="G362" s="19">
        <f>IF(A362="","",IF(NOT(ISNUMBER(A362)),"Check date",IF(OR(A362&lt;'2026 rates'!$B$7,A362&gt;='2026 rates'!$B$8+1),"Not 2026",IF(A362&lt;'2026 rates'!$B$6,'2026 rates'!$B$4,'2026 rates'!$B$5))))</f>
        <v/>
      </c>
      <c r="H362" s="20">
        <f>IF(OR(NOT(ISNUMBER(E362)),NOT(ISNUMBER(G362))),"",E362*G362)</f>
        <v/>
      </c>
      <c r="I362" s="16" t="n"/>
    </row>
    <row r="363">
      <c r="A363" s="15" t="n"/>
      <c r="B363" s="16" t="n"/>
      <c r="C363" s="16" t="n"/>
      <c r="D363" s="16" t="n"/>
      <c r="E363" s="17" t="n"/>
      <c r="F363" s="18" t="n"/>
      <c r="G363" s="19">
        <f>IF(A363="","",IF(NOT(ISNUMBER(A363)),"Check date",IF(OR(A363&lt;'2026 rates'!$B$7,A363&gt;='2026 rates'!$B$8+1),"Not 2026",IF(A363&lt;'2026 rates'!$B$6,'2026 rates'!$B$4,'2026 rates'!$B$5))))</f>
        <v/>
      </c>
      <c r="H363" s="20">
        <f>IF(OR(NOT(ISNUMBER(E363)),NOT(ISNUMBER(G363))),"",E363*G363)</f>
        <v/>
      </c>
      <c r="I363" s="16" t="n"/>
    </row>
    <row r="364">
      <c r="A364" s="15" t="n"/>
      <c r="B364" s="16" t="n"/>
      <c r="C364" s="16" t="n"/>
      <c r="D364" s="16" t="n"/>
      <c r="E364" s="17" t="n"/>
      <c r="F364" s="18" t="n"/>
      <c r="G364" s="19">
        <f>IF(A364="","",IF(NOT(ISNUMBER(A364)),"Check date",IF(OR(A364&lt;'2026 rates'!$B$7,A364&gt;='2026 rates'!$B$8+1),"Not 2026",IF(A364&lt;'2026 rates'!$B$6,'2026 rates'!$B$4,'2026 rates'!$B$5))))</f>
        <v/>
      </c>
      <c r="H364" s="20">
        <f>IF(OR(NOT(ISNUMBER(E364)),NOT(ISNUMBER(G364))),"",E364*G364)</f>
        <v/>
      </c>
      <c r="I364" s="16" t="n"/>
    </row>
    <row r="365">
      <c r="A365" s="15" t="n"/>
      <c r="B365" s="16" t="n"/>
      <c r="C365" s="16" t="n"/>
      <c r="D365" s="16" t="n"/>
      <c r="E365" s="17" t="n"/>
      <c r="F365" s="18" t="n"/>
      <c r="G365" s="19">
        <f>IF(A365="","",IF(NOT(ISNUMBER(A365)),"Check date",IF(OR(A365&lt;'2026 rates'!$B$7,A365&gt;='2026 rates'!$B$8+1),"Not 2026",IF(A365&lt;'2026 rates'!$B$6,'2026 rates'!$B$4,'2026 rates'!$B$5))))</f>
        <v/>
      </c>
      <c r="H365" s="20">
        <f>IF(OR(NOT(ISNUMBER(E365)),NOT(ISNUMBER(G365))),"",E365*G365)</f>
        <v/>
      </c>
      <c r="I365" s="16" t="n"/>
    </row>
    <row r="366">
      <c r="A366" s="15" t="n"/>
      <c r="B366" s="16" t="n"/>
      <c r="C366" s="16" t="n"/>
      <c r="D366" s="16" t="n"/>
      <c r="E366" s="17" t="n"/>
      <c r="F366" s="18" t="n"/>
      <c r="G366" s="19">
        <f>IF(A366="","",IF(NOT(ISNUMBER(A366)),"Check date",IF(OR(A366&lt;'2026 rates'!$B$7,A366&gt;='2026 rates'!$B$8+1),"Not 2026",IF(A366&lt;'2026 rates'!$B$6,'2026 rates'!$B$4,'2026 rates'!$B$5))))</f>
        <v/>
      </c>
      <c r="H366" s="20">
        <f>IF(OR(NOT(ISNUMBER(E366)),NOT(ISNUMBER(G366))),"",E366*G366)</f>
        <v/>
      </c>
      <c r="I366" s="16" t="n"/>
    </row>
    <row r="367">
      <c r="A367" s="15" t="n"/>
      <c r="B367" s="16" t="n"/>
      <c r="C367" s="16" t="n"/>
      <c r="D367" s="16" t="n"/>
      <c r="E367" s="17" t="n"/>
      <c r="F367" s="18" t="n"/>
      <c r="G367" s="19">
        <f>IF(A367="","",IF(NOT(ISNUMBER(A367)),"Check date",IF(OR(A367&lt;'2026 rates'!$B$7,A367&gt;='2026 rates'!$B$8+1),"Not 2026",IF(A367&lt;'2026 rates'!$B$6,'2026 rates'!$B$4,'2026 rates'!$B$5))))</f>
        <v/>
      </c>
      <c r="H367" s="20">
        <f>IF(OR(NOT(ISNUMBER(E367)),NOT(ISNUMBER(G367))),"",E367*G367)</f>
        <v/>
      </c>
      <c r="I367" s="16" t="n"/>
    </row>
    <row r="368">
      <c r="A368" s="15" t="n"/>
      <c r="B368" s="16" t="n"/>
      <c r="C368" s="16" t="n"/>
      <c r="D368" s="16" t="n"/>
      <c r="E368" s="17" t="n"/>
      <c r="F368" s="18" t="n"/>
      <c r="G368" s="19">
        <f>IF(A368="","",IF(NOT(ISNUMBER(A368)),"Check date",IF(OR(A368&lt;'2026 rates'!$B$7,A368&gt;='2026 rates'!$B$8+1),"Not 2026",IF(A368&lt;'2026 rates'!$B$6,'2026 rates'!$B$4,'2026 rates'!$B$5))))</f>
        <v/>
      </c>
      <c r="H368" s="20">
        <f>IF(OR(NOT(ISNUMBER(E368)),NOT(ISNUMBER(G368))),"",E368*G368)</f>
        <v/>
      </c>
      <c r="I368" s="16" t="n"/>
    </row>
    <row r="369">
      <c r="A369" s="15" t="n"/>
      <c r="B369" s="16" t="n"/>
      <c r="C369" s="16" t="n"/>
      <c r="D369" s="16" t="n"/>
      <c r="E369" s="17" t="n"/>
      <c r="F369" s="18" t="n"/>
      <c r="G369" s="19">
        <f>IF(A369="","",IF(NOT(ISNUMBER(A369)),"Check date",IF(OR(A369&lt;'2026 rates'!$B$7,A369&gt;='2026 rates'!$B$8+1),"Not 2026",IF(A369&lt;'2026 rates'!$B$6,'2026 rates'!$B$4,'2026 rates'!$B$5))))</f>
        <v/>
      </c>
      <c r="H369" s="20">
        <f>IF(OR(NOT(ISNUMBER(E369)),NOT(ISNUMBER(G369))),"",E369*G369)</f>
        <v/>
      </c>
      <c r="I369" s="16" t="n"/>
    </row>
    <row r="370">
      <c r="A370" s="15" t="n"/>
      <c r="B370" s="16" t="n"/>
      <c r="C370" s="16" t="n"/>
      <c r="D370" s="16" t="n"/>
      <c r="E370" s="17" t="n"/>
      <c r="F370" s="18" t="n"/>
      <c r="G370" s="19">
        <f>IF(A370="","",IF(NOT(ISNUMBER(A370)),"Check date",IF(OR(A370&lt;'2026 rates'!$B$7,A370&gt;='2026 rates'!$B$8+1),"Not 2026",IF(A370&lt;'2026 rates'!$B$6,'2026 rates'!$B$4,'2026 rates'!$B$5))))</f>
        <v/>
      </c>
      <c r="H370" s="20">
        <f>IF(OR(NOT(ISNUMBER(E370)),NOT(ISNUMBER(G370))),"",E370*G370)</f>
        <v/>
      </c>
      <c r="I370" s="16" t="n"/>
    </row>
    <row r="371">
      <c r="A371" s="15" t="n"/>
      <c r="B371" s="16" t="n"/>
      <c r="C371" s="16" t="n"/>
      <c r="D371" s="16" t="n"/>
      <c r="E371" s="17" t="n"/>
      <c r="F371" s="18" t="n"/>
      <c r="G371" s="19">
        <f>IF(A371="","",IF(NOT(ISNUMBER(A371)),"Check date",IF(OR(A371&lt;'2026 rates'!$B$7,A371&gt;='2026 rates'!$B$8+1),"Not 2026",IF(A371&lt;'2026 rates'!$B$6,'2026 rates'!$B$4,'2026 rates'!$B$5))))</f>
        <v/>
      </c>
      <c r="H371" s="20">
        <f>IF(OR(NOT(ISNUMBER(E371)),NOT(ISNUMBER(G371))),"",E371*G371)</f>
        <v/>
      </c>
      <c r="I371" s="16" t="n"/>
    </row>
    <row r="372">
      <c r="A372" s="15" t="n"/>
      <c r="B372" s="16" t="n"/>
      <c r="C372" s="16" t="n"/>
      <c r="D372" s="16" t="n"/>
      <c r="E372" s="17" t="n"/>
      <c r="F372" s="18" t="n"/>
      <c r="G372" s="19">
        <f>IF(A372="","",IF(NOT(ISNUMBER(A372)),"Check date",IF(OR(A372&lt;'2026 rates'!$B$7,A372&gt;='2026 rates'!$B$8+1),"Not 2026",IF(A372&lt;'2026 rates'!$B$6,'2026 rates'!$B$4,'2026 rates'!$B$5))))</f>
        <v/>
      </c>
      <c r="H372" s="20">
        <f>IF(OR(NOT(ISNUMBER(E372)),NOT(ISNUMBER(G372))),"",E372*G372)</f>
        <v/>
      </c>
      <c r="I372" s="16" t="n"/>
    </row>
    <row r="373">
      <c r="A373" s="15" t="n"/>
      <c r="B373" s="16" t="n"/>
      <c r="C373" s="16" t="n"/>
      <c r="D373" s="16" t="n"/>
      <c r="E373" s="17" t="n"/>
      <c r="F373" s="18" t="n"/>
      <c r="G373" s="19">
        <f>IF(A373="","",IF(NOT(ISNUMBER(A373)),"Check date",IF(OR(A373&lt;'2026 rates'!$B$7,A373&gt;='2026 rates'!$B$8+1),"Not 2026",IF(A373&lt;'2026 rates'!$B$6,'2026 rates'!$B$4,'2026 rates'!$B$5))))</f>
        <v/>
      </c>
      <c r="H373" s="20">
        <f>IF(OR(NOT(ISNUMBER(E373)),NOT(ISNUMBER(G373))),"",E373*G373)</f>
        <v/>
      </c>
      <c r="I373" s="16" t="n"/>
    </row>
    <row r="374">
      <c r="A374" s="15" t="n"/>
      <c r="B374" s="16" t="n"/>
      <c r="C374" s="16" t="n"/>
      <c r="D374" s="16" t="n"/>
      <c r="E374" s="17" t="n"/>
      <c r="F374" s="18" t="n"/>
      <c r="G374" s="19">
        <f>IF(A374="","",IF(NOT(ISNUMBER(A374)),"Check date",IF(OR(A374&lt;'2026 rates'!$B$7,A374&gt;='2026 rates'!$B$8+1),"Not 2026",IF(A374&lt;'2026 rates'!$B$6,'2026 rates'!$B$4,'2026 rates'!$B$5))))</f>
        <v/>
      </c>
      <c r="H374" s="20">
        <f>IF(OR(NOT(ISNUMBER(E374)),NOT(ISNUMBER(G374))),"",E374*G374)</f>
        <v/>
      </c>
      <c r="I374" s="16" t="n"/>
    </row>
    <row r="375">
      <c r="A375" s="15" t="n"/>
      <c r="B375" s="16" t="n"/>
      <c r="C375" s="16" t="n"/>
      <c r="D375" s="16" t="n"/>
      <c r="E375" s="17" t="n"/>
      <c r="F375" s="18" t="n"/>
      <c r="G375" s="19">
        <f>IF(A375="","",IF(NOT(ISNUMBER(A375)),"Check date",IF(OR(A375&lt;'2026 rates'!$B$7,A375&gt;='2026 rates'!$B$8+1),"Not 2026",IF(A375&lt;'2026 rates'!$B$6,'2026 rates'!$B$4,'2026 rates'!$B$5))))</f>
        <v/>
      </c>
      <c r="H375" s="20">
        <f>IF(OR(NOT(ISNUMBER(E375)),NOT(ISNUMBER(G375))),"",E375*G375)</f>
        <v/>
      </c>
      <c r="I375" s="16" t="n"/>
    </row>
    <row r="376">
      <c r="A376" s="15" t="n"/>
      <c r="B376" s="16" t="n"/>
      <c r="C376" s="16" t="n"/>
      <c r="D376" s="16" t="n"/>
      <c r="E376" s="17" t="n"/>
      <c r="F376" s="18" t="n"/>
      <c r="G376" s="19">
        <f>IF(A376="","",IF(NOT(ISNUMBER(A376)),"Check date",IF(OR(A376&lt;'2026 rates'!$B$7,A376&gt;='2026 rates'!$B$8+1),"Not 2026",IF(A376&lt;'2026 rates'!$B$6,'2026 rates'!$B$4,'2026 rates'!$B$5))))</f>
        <v/>
      </c>
      <c r="H376" s="20">
        <f>IF(OR(NOT(ISNUMBER(E376)),NOT(ISNUMBER(G376))),"",E376*G376)</f>
        <v/>
      </c>
      <c r="I376" s="16" t="n"/>
    </row>
    <row r="377">
      <c r="A377" s="15" t="n"/>
      <c r="B377" s="16" t="n"/>
      <c r="C377" s="16" t="n"/>
      <c r="D377" s="16" t="n"/>
      <c r="E377" s="17" t="n"/>
      <c r="F377" s="18" t="n"/>
      <c r="G377" s="19">
        <f>IF(A377="","",IF(NOT(ISNUMBER(A377)),"Check date",IF(OR(A377&lt;'2026 rates'!$B$7,A377&gt;='2026 rates'!$B$8+1),"Not 2026",IF(A377&lt;'2026 rates'!$B$6,'2026 rates'!$B$4,'2026 rates'!$B$5))))</f>
        <v/>
      </c>
      <c r="H377" s="20">
        <f>IF(OR(NOT(ISNUMBER(E377)),NOT(ISNUMBER(G377))),"",E377*G377)</f>
        <v/>
      </c>
      <c r="I377" s="16" t="n"/>
    </row>
    <row r="378">
      <c r="A378" s="15" t="n"/>
      <c r="B378" s="16" t="n"/>
      <c r="C378" s="16" t="n"/>
      <c r="D378" s="16" t="n"/>
      <c r="E378" s="17" t="n"/>
      <c r="F378" s="18" t="n"/>
      <c r="G378" s="19">
        <f>IF(A378="","",IF(NOT(ISNUMBER(A378)),"Check date",IF(OR(A378&lt;'2026 rates'!$B$7,A378&gt;='2026 rates'!$B$8+1),"Not 2026",IF(A378&lt;'2026 rates'!$B$6,'2026 rates'!$B$4,'2026 rates'!$B$5))))</f>
        <v/>
      </c>
      <c r="H378" s="20">
        <f>IF(OR(NOT(ISNUMBER(E378)),NOT(ISNUMBER(G378))),"",E378*G378)</f>
        <v/>
      </c>
      <c r="I378" s="16" t="n"/>
    </row>
    <row r="379">
      <c r="A379" s="15" t="n"/>
      <c r="B379" s="16" t="n"/>
      <c r="C379" s="16" t="n"/>
      <c r="D379" s="16" t="n"/>
      <c r="E379" s="17" t="n"/>
      <c r="F379" s="18" t="n"/>
      <c r="G379" s="19">
        <f>IF(A379="","",IF(NOT(ISNUMBER(A379)),"Check date",IF(OR(A379&lt;'2026 rates'!$B$7,A379&gt;='2026 rates'!$B$8+1),"Not 2026",IF(A379&lt;'2026 rates'!$B$6,'2026 rates'!$B$4,'2026 rates'!$B$5))))</f>
        <v/>
      </c>
      <c r="H379" s="20">
        <f>IF(OR(NOT(ISNUMBER(E379)),NOT(ISNUMBER(G379))),"",E379*G379)</f>
        <v/>
      </c>
      <c r="I379" s="16" t="n"/>
    </row>
    <row r="380">
      <c r="A380" s="15" t="n"/>
      <c r="B380" s="16" t="n"/>
      <c r="C380" s="16" t="n"/>
      <c r="D380" s="16" t="n"/>
      <c r="E380" s="17" t="n"/>
      <c r="F380" s="18" t="n"/>
      <c r="G380" s="19">
        <f>IF(A380="","",IF(NOT(ISNUMBER(A380)),"Check date",IF(OR(A380&lt;'2026 rates'!$B$7,A380&gt;='2026 rates'!$B$8+1),"Not 2026",IF(A380&lt;'2026 rates'!$B$6,'2026 rates'!$B$4,'2026 rates'!$B$5))))</f>
        <v/>
      </c>
      <c r="H380" s="20">
        <f>IF(OR(NOT(ISNUMBER(E380)),NOT(ISNUMBER(G380))),"",E380*G380)</f>
        <v/>
      </c>
      <c r="I380" s="16" t="n"/>
    </row>
    <row r="381">
      <c r="A381" s="15" t="n"/>
      <c r="B381" s="16" t="n"/>
      <c r="C381" s="16" t="n"/>
      <c r="D381" s="16" t="n"/>
      <c r="E381" s="17" t="n"/>
      <c r="F381" s="18" t="n"/>
      <c r="G381" s="19">
        <f>IF(A381="","",IF(NOT(ISNUMBER(A381)),"Check date",IF(OR(A381&lt;'2026 rates'!$B$7,A381&gt;='2026 rates'!$B$8+1),"Not 2026",IF(A381&lt;'2026 rates'!$B$6,'2026 rates'!$B$4,'2026 rates'!$B$5))))</f>
        <v/>
      </c>
      <c r="H381" s="20">
        <f>IF(OR(NOT(ISNUMBER(E381)),NOT(ISNUMBER(G381))),"",E381*G381)</f>
        <v/>
      </c>
      <c r="I381" s="16" t="n"/>
    </row>
    <row r="382">
      <c r="A382" s="15" t="n"/>
      <c r="B382" s="16" t="n"/>
      <c r="C382" s="16" t="n"/>
      <c r="D382" s="16" t="n"/>
      <c r="E382" s="17" t="n"/>
      <c r="F382" s="18" t="n"/>
      <c r="G382" s="19">
        <f>IF(A382="","",IF(NOT(ISNUMBER(A382)),"Check date",IF(OR(A382&lt;'2026 rates'!$B$7,A382&gt;='2026 rates'!$B$8+1),"Not 2026",IF(A382&lt;'2026 rates'!$B$6,'2026 rates'!$B$4,'2026 rates'!$B$5))))</f>
        <v/>
      </c>
      <c r="H382" s="20">
        <f>IF(OR(NOT(ISNUMBER(E382)),NOT(ISNUMBER(G382))),"",E382*G382)</f>
        <v/>
      </c>
      <c r="I382" s="16" t="n"/>
    </row>
    <row r="383">
      <c r="A383" s="15" t="n"/>
      <c r="B383" s="16" t="n"/>
      <c r="C383" s="16" t="n"/>
      <c r="D383" s="16" t="n"/>
      <c r="E383" s="17" t="n"/>
      <c r="F383" s="18" t="n"/>
      <c r="G383" s="19">
        <f>IF(A383="","",IF(NOT(ISNUMBER(A383)),"Check date",IF(OR(A383&lt;'2026 rates'!$B$7,A383&gt;='2026 rates'!$B$8+1),"Not 2026",IF(A383&lt;'2026 rates'!$B$6,'2026 rates'!$B$4,'2026 rates'!$B$5))))</f>
        <v/>
      </c>
      <c r="H383" s="20">
        <f>IF(OR(NOT(ISNUMBER(E383)),NOT(ISNUMBER(G383))),"",E383*G383)</f>
        <v/>
      </c>
      <c r="I383" s="16" t="n"/>
    </row>
    <row r="384">
      <c r="A384" s="15" t="n"/>
      <c r="B384" s="16" t="n"/>
      <c r="C384" s="16" t="n"/>
      <c r="D384" s="16" t="n"/>
      <c r="E384" s="17" t="n"/>
      <c r="F384" s="18" t="n"/>
      <c r="G384" s="19">
        <f>IF(A384="","",IF(NOT(ISNUMBER(A384)),"Check date",IF(OR(A384&lt;'2026 rates'!$B$7,A384&gt;='2026 rates'!$B$8+1),"Not 2026",IF(A384&lt;'2026 rates'!$B$6,'2026 rates'!$B$4,'2026 rates'!$B$5))))</f>
        <v/>
      </c>
      <c r="H384" s="20">
        <f>IF(OR(NOT(ISNUMBER(E384)),NOT(ISNUMBER(G384))),"",E384*G384)</f>
        <v/>
      </c>
      <c r="I384" s="16" t="n"/>
    </row>
    <row r="385">
      <c r="A385" s="15" t="n"/>
      <c r="B385" s="16" t="n"/>
      <c r="C385" s="16" t="n"/>
      <c r="D385" s="16" t="n"/>
      <c r="E385" s="17" t="n"/>
      <c r="F385" s="18" t="n"/>
      <c r="G385" s="19">
        <f>IF(A385="","",IF(NOT(ISNUMBER(A385)),"Check date",IF(OR(A385&lt;'2026 rates'!$B$7,A385&gt;='2026 rates'!$B$8+1),"Not 2026",IF(A385&lt;'2026 rates'!$B$6,'2026 rates'!$B$4,'2026 rates'!$B$5))))</f>
        <v/>
      </c>
      <c r="H385" s="20">
        <f>IF(OR(NOT(ISNUMBER(E385)),NOT(ISNUMBER(G385))),"",E385*G385)</f>
        <v/>
      </c>
      <c r="I385" s="16" t="n"/>
    </row>
    <row r="386">
      <c r="A386" s="15" t="n"/>
      <c r="B386" s="16" t="n"/>
      <c r="C386" s="16" t="n"/>
      <c r="D386" s="16" t="n"/>
      <c r="E386" s="17" t="n"/>
      <c r="F386" s="18" t="n"/>
      <c r="G386" s="19">
        <f>IF(A386="","",IF(NOT(ISNUMBER(A386)),"Check date",IF(OR(A386&lt;'2026 rates'!$B$7,A386&gt;='2026 rates'!$B$8+1),"Not 2026",IF(A386&lt;'2026 rates'!$B$6,'2026 rates'!$B$4,'2026 rates'!$B$5))))</f>
        <v/>
      </c>
      <c r="H386" s="20">
        <f>IF(OR(NOT(ISNUMBER(E386)),NOT(ISNUMBER(G386))),"",E386*G386)</f>
        <v/>
      </c>
      <c r="I386" s="16" t="n"/>
    </row>
    <row r="387">
      <c r="A387" s="15" t="n"/>
      <c r="B387" s="16" t="n"/>
      <c r="C387" s="16" t="n"/>
      <c r="D387" s="16" t="n"/>
      <c r="E387" s="17" t="n"/>
      <c r="F387" s="18" t="n"/>
      <c r="G387" s="19">
        <f>IF(A387="","",IF(NOT(ISNUMBER(A387)),"Check date",IF(OR(A387&lt;'2026 rates'!$B$7,A387&gt;='2026 rates'!$B$8+1),"Not 2026",IF(A387&lt;'2026 rates'!$B$6,'2026 rates'!$B$4,'2026 rates'!$B$5))))</f>
        <v/>
      </c>
      <c r="H387" s="20">
        <f>IF(OR(NOT(ISNUMBER(E387)),NOT(ISNUMBER(G387))),"",E387*G387)</f>
        <v/>
      </c>
      <c r="I387" s="16" t="n"/>
    </row>
    <row r="388">
      <c r="A388" s="15" t="n"/>
      <c r="B388" s="16" t="n"/>
      <c r="C388" s="16" t="n"/>
      <c r="D388" s="16" t="n"/>
      <c r="E388" s="17" t="n"/>
      <c r="F388" s="18" t="n"/>
      <c r="G388" s="19">
        <f>IF(A388="","",IF(NOT(ISNUMBER(A388)),"Check date",IF(OR(A388&lt;'2026 rates'!$B$7,A388&gt;='2026 rates'!$B$8+1),"Not 2026",IF(A388&lt;'2026 rates'!$B$6,'2026 rates'!$B$4,'2026 rates'!$B$5))))</f>
        <v/>
      </c>
      <c r="H388" s="20">
        <f>IF(OR(NOT(ISNUMBER(E388)),NOT(ISNUMBER(G388))),"",E388*G388)</f>
        <v/>
      </c>
      <c r="I388" s="16" t="n"/>
    </row>
    <row r="389">
      <c r="A389" s="15" t="n"/>
      <c r="B389" s="16" t="n"/>
      <c r="C389" s="16" t="n"/>
      <c r="D389" s="16" t="n"/>
      <c r="E389" s="17" t="n"/>
      <c r="F389" s="18" t="n"/>
      <c r="G389" s="19">
        <f>IF(A389="","",IF(NOT(ISNUMBER(A389)),"Check date",IF(OR(A389&lt;'2026 rates'!$B$7,A389&gt;='2026 rates'!$B$8+1),"Not 2026",IF(A389&lt;'2026 rates'!$B$6,'2026 rates'!$B$4,'2026 rates'!$B$5))))</f>
        <v/>
      </c>
      <c r="H389" s="20">
        <f>IF(OR(NOT(ISNUMBER(E389)),NOT(ISNUMBER(G389))),"",E389*G389)</f>
        <v/>
      </c>
      <c r="I389" s="16" t="n"/>
    </row>
    <row r="390">
      <c r="A390" s="15" t="n"/>
      <c r="B390" s="16" t="n"/>
      <c r="C390" s="16" t="n"/>
      <c r="D390" s="16" t="n"/>
      <c r="E390" s="17" t="n"/>
      <c r="F390" s="18" t="n"/>
      <c r="G390" s="19">
        <f>IF(A390="","",IF(NOT(ISNUMBER(A390)),"Check date",IF(OR(A390&lt;'2026 rates'!$B$7,A390&gt;='2026 rates'!$B$8+1),"Not 2026",IF(A390&lt;'2026 rates'!$B$6,'2026 rates'!$B$4,'2026 rates'!$B$5))))</f>
        <v/>
      </c>
      <c r="H390" s="20">
        <f>IF(OR(NOT(ISNUMBER(E390)),NOT(ISNUMBER(G390))),"",E390*G390)</f>
        <v/>
      </c>
      <c r="I390" s="16" t="n"/>
    </row>
    <row r="391">
      <c r="A391" s="15" t="n"/>
      <c r="B391" s="16" t="n"/>
      <c r="C391" s="16" t="n"/>
      <c r="D391" s="16" t="n"/>
      <c r="E391" s="17" t="n"/>
      <c r="F391" s="18" t="n"/>
      <c r="G391" s="19">
        <f>IF(A391="","",IF(NOT(ISNUMBER(A391)),"Check date",IF(OR(A391&lt;'2026 rates'!$B$7,A391&gt;='2026 rates'!$B$8+1),"Not 2026",IF(A391&lt;'2026 rates'!$B$6,'2026 rates'!$B$4,'2026 rates'!$B$5))))</f>
        <v/>
      </c>
      <c r="H391" s="20">
        <f>IF(OR(NOT(ISNUMBER(E391)),NOT(ISNUMBER(G391))),"",E391*G391)</f>
        <v/>
      </c>
      <c r="I391" s="16" t="n"/>
    </row>
    <row r="392">
      <c r="A392" s="15" t="n"/>
      <c r="B392" s="16" t="n"/>
      <c r="C392" s="16" t="n"/>
      <c r="D392" s="16" t="n"/>
      <c r="E392" s="17" t="n"/>
      <c r="F392" s="18" t="n"/>
      <c r="G392" s="19">
        <f>IF(A392="","",IF(NOT(ISNUMBER(A392)),"Check date",IF(OR(A392&lt;'2026 rates'!$B$7,A392&gt;='2026 rates'!$B$8+1),"Not 2026",IF(A392&lt;'2026 rates'!$B$6,'2026 rates'!$B$4,'2026 rates'!$B$5))))</f>
        <v/>
      </c>
      <c r="H392" s="20">
        <f>IF(OR(NOT(ISNUMBER(E392)),NOT(ISNUMBER(G392))),"",E392*G392)</f>
        <v/>
      </c>
      <c r="I392" s="16" t="n"/>
    </row>
    <row r="393">
      <c r="A393" s="15" t="n"/>
      <c r="B393" s="16" t="n"/>
      <c r="C393" s="16" t="n"/>
      <c r="D393" s="16" t="n"/>
      <c r="E393" s="17" t="n"/>
      <c r="F393" s="18" t="n"/>
      <c r="G393" s="19">
        <f>IF(A393="","",IF(NOT(ISNUMBER(A393)),"Check date",IF(OR(A393&lt;'2026 rates'!$B$7,A393&gt;='2026 rates'!$B$8+1),"Not 2026",IF(A393&lt;'2026 rates'!$B$6,'2026 rates'!$B$4,'2026 rates'!$B$5))))</f>
        <v/>
      </c>
      <c r="H393" s="20">
        <f>IF(OR(NOT(ISNUMBER(E393)),NOT(ISNUMBER(G393))),"",E393*G393)</f>
        <v/>
      </c>
      <c r="I393" s="16" t="n"/>
    </row>
    <row r="394">
      <c r="A394" s="15" t="n"/>
      <c r="B394" s="16" t="n"/>
      <c r="C394" s="16" t="n"/>
      <c r="D394" s="16" t="n"/>
      <c r="E394" s="17" t="n"/>
      <c r="F394" s="18" t="n"/>
      <c r="G394" s="19">
        <f>IF(A394="","",IF(NOT(ISNUMBER(A394)),"Check date",IF(OR(A394&lt;'2026 rates'!$B$7,A394&gt;='2026 rates'!$B$8+1),"Not 2026",IF(A394&lt;'2026 rates'!$B$6,'2026 rates'!$B$4,'2026 rates'!$B$5))))</f>
        <v/>
      </c>
      <c r="H394" s="20">
        <f>IF(OR(NOT(ISNUMBER(E394)),NOT(ISNUMBER(G394))),"",E394*G394)</f>
        <v/>
      </c>
      <c r="I394" s="16" t="n"/>
    </row>
    <row r="395">
      <c r="A395" s="15" t="n"/>
      <c r="B395" s="16" t="n"/>
      <c r="C395" s="16" t="n"/>
      <c r="D395" s="16" t="n"/>
      <c r="E395" s="17" t="n"/>
      <c r="F395" s="18" t="n"/>
      <c r="G395" s="19">
        <f>IF(A395="","",IF(NOT(ISNUMBER(A395)),"Check date",IF(OR(A395&lt;'2026 rates'!$B$7,A395&gt;='2026 rates'!$B$8+1),"Not 2026",IF(A395&lt;'2026 rates'!$B$6,'2026 rates'!$B$4,'2026 rates'!$B$5))))</f>
        <v/>
      </c>
      <c r="H395" s="20">
        <f>IF(OR(NOT(ISNUMBER(E395)),NOT(ISNUMBER(G395))),"",E395*G395)</f>
        <v/>
      </c>
      <c r="I395" s="16" t="n"/>
    </row>
    <row r="396">
      <c r="A396" s="15" t="n"/>
      <c r="B396" s="16" t="n"/>
      <c r="C396" s="16" t="n"/>
      <c r="D396" s="16" t="n"/>
      <c r="E396" s="17" t="n"/>
      <c r="F396" s="18" t="n"/>
      <c r="G396" s="19">
        <f>IF(A396="","",IF(NOT(ISNUMBER(A396)),"Check date",IF(OR(A396&lt;'2026 rates'!$B$7,A396&gt;='2026 rates'!$B$8+1),"Not 2026",IF(A396&lt;'2026 rates'!$B$6,'2026 rates'!$B$4,'2026 rates'!$B$5))))</f>
        <v/>
      </c>
      <c r="H396" s="20">
        <f>IF(OR(NOT(ISNUMBER(E396)),NOT(ISNUMBER(G396))),"",E396*G396)</f>
        <v/>
      </c>
      <c r="I396" s="16" t="n"/>
    </row>
    <row r="397">
      <c r="A397" s="15" t="n"/>
      <c r="B397" s="16" t="n"/>
      <c r="C397" s="16" t="n"/>
      <c r="D397" s="16" t="n"/>
      <c r="E397" s="17" t="n"/>
      <c r="F397" s="18" t="n"/>
      <c r="G397" s="19">
        <f>IF(A397="","",IF(NOT(ISNUMBER(A397)),"Check date",IF(OR(A397&lt;'2026 rates'!$B$7,A397&gt;='2026 rates'!$B$8+1),"Not 2026",IF(A397&lt;'2026 rates'!$B$6,'2026 rates'!$B$4,'2026 rates'!$B$5))))</f>
        <v/>
      </c>
      <c r="H397" s="20">
        <f>IF(OR(NOT(ISNUMBER(E397)),NOT(ISNUMBER(G397))),"",E397*G397)</f>
        <v/>
      </c>
      <c r="I397" s="16" t="n"/>
    </row>
    <row r="398">
      <c r="A398" s="15" t="n"/>
      <c r="B398" s="16" t="n"/>
      <c r="C398" s="16" t="n"/>
      <c r="D398" s="16" t="n"/>
      <c r="E398" s="17" t="n"/>
      <c r="F398" s="18" t="n"/>
      <c r="G398" s="19">
        <f>IF(A398="","",IF(NOT(ISNUMBER(A398)),"Check date",IF(OR(A398&lt;'2026 rates'!$B$7,A398&gt;='2026 rates'!$B$8+1),"Not 2026",IF(A398&lt;'2026 rates'!$B$6,'2026 rates'!$B$4,'2026 rates'!$B$5))))</f>
        <v/>
      </c>
      <c r="H398" s="20">
        <f>IF(OR(NOT(ISNUMBER(E398)),NOT(ISNUMBER(G398))),"",E398*G398)</f>
        <v/>
      </c>
      <c r="I398" s="16" t="n"/>
    </row>
    <row r="399">
      <c r="A399" s="15" t="n"/>
      <c r="B399" s="16" t="n"/>
      <c r="C399" s="16" t="n"/>
      <c r="D399" s="16" t="n"/>
      <c r="E399" s="17" t="n"/>
      <c r="F399" s="18" t="n"/>
      <c r="G399" s="19">
        <f>IF(A399="","",IF(NOT(ISNUMBER(A399)),"Check date",IF(OR(A399&lt;'2026 rates'!$B$7,A399&gt;='2026 rates'!$B$8+1),"Not 2026",IF(A399&lt;'2026 rates'!$B$6,'2026 rates'!$B$4,'2026 rates'!$B$5))))</f>
        <v/>
      </c>
      <c r="H399" s="20">
        <f>IF(OR(NOT(ISNUMBER(E399)),NOT(ISNUMBER(G399))),"",E399*G399)</f>
        <v/>
      </c>
      <c r="I399" s="16" t="n"/>
    </row>
    <row r="400">
      <c r="A400" s="15" t="n"/>
      <c r="B400" s="16" t="n"/>
      <c r="C400" s="16" t="n"/>
      <c r="D400" s="16" t="n"/>
      <c r="E400" s="17" t="n"/>
      <c r="F400" s="18" t="n"/>
      <c r="G400" s="19">
        <f>IF(A400="","",IF(NOT(ISNUMBER(A400)),"Check date",IF(OR(A400&lt;'2026 rates'!$B$7,A400&gt;='2026 rates'!$B$8+1),"Not 2026",IF(A400&lt;'2026 rates'!$B$6,'2026 rates'!$B$4,'2026 rates'!$B$5))))</f>
        <v/>
      </c>
      <c r="H400" s="20">
        <f>IF(OR(NOT(ISNUMBER(E400)),NOT(ISNUMBER(G400))),"",E400*G400)</f>
        <v/>
      </c>
      <c r="I400" s="16" t="n"/>
    </row>
    <row r="401">
      <c r="A401" s="15" t="n"/>
      <c r="B401" s="16" t="n"/>
      <c r="C401" s="16" t="n"/>
      <c r="D401" s="16" t="n"/>
      <c r="E401" s="17" t="n"/>
      <c r="F401" s="18" t="n"/>
      <c r="G401" s="19">
        <f>IF(A401="","",IF(NOT(ISNUMBER(A401)),"Check date",IF(OR(A401&lt;'2026 rates'!$B$7,A401&gt;='2026 rates'!$B$8+1),"Not 2026",IF(A401&lt;'2026 rates'!$B$6,'2026 rates'!$B$4,'2026 rates'!$B$5))))</f>
        <v/>
      </c>
      <c r="H401" s="20">
        <f>IF(OR(NOT(ISNUMBER(E401)),NOT(ISNUMBER(G401))),"",E401*G401)</f>
        <v/>
      </c>
      <c r="I401" s="16" t="n"/>
    </row>
    <row r="402">
      <c r="A402" s="15" t="n"/>
      <c r="B402" s="16" t="n"/>
      <c r="C402" s="16" t="n"/>
      <c r="D402" s="16" t="n"/>
      <c r="E402" s="17" t="n"/>
      <c r="F402" s="18" t="n"/>
      <c r="G402" s="19">
        <f>IF(A402="","",IF(NOT(ISNUMBER(A402)),"Check date",IF(OR(A402&lt;'2026 rates'!$B$7,A402&gt;='2026 rates'!$B$8+1),"Not 2026",IF(A402&lt;'2026 rates'!$B$6,'2026 rates'!$B$4,'2026 rates'!$B$5))))</f>
        <v/>
      </c>
      <c r="H402" s="20">
        <f>IF(OR(NOT(ISNUMBER(E402)),NOT(ISNUMBER(G402))),"",E402*G402)</f>
        <v/>
      </c>
      <c r="I402" s="16" t="n"/>
    </row>
    <row r="403">
      <c r="A403" s="15" t="n"/>
      <c r="B403" s="16" t="n"/>
      <c r="C403" s="16" t="n"/>
      <c r="D403" s="16" t="n"/>
      <c r="E403" s="17" t="n"/>
      <c r="F403" s="18" t="n"/>
      <c r="G403" s="19">
        <f>IF(A403="","",IF(NOT(ISNUMBER(A403)),"Check date",IF(OR(A403&lt;'2026 rates'!$B$7,A403&gt;='2026 rates'!$B$8+1),"Not 2026",IF(A403&lt;'2026 rates'!$B$6,'2026 rates'!$B$4,'2026 rates'!$B$5))))</f>
        <v/>
      </c>
      <c r="H403" s="20">
        <f>IF(OR(NOT(ISNUMBER(E403)),NOT(ISNUMBER(G403))),"",E403*G403)</f>
        <v/>
      </c>
      <c r="I403" s="16" t="n"/>
    </row>
    <row r="404">
      <c r="A404" s="15" t="n"/>
      <c r="B404" s="16" t="n"/>
      <c r="C404" s="16" t="n"/>
      <c r="D404" s="16" t="n"/>
      <c r="E404" s="17" t="n"/>
      <c r="F404" s="18" t="n"/>
      <c r="G404" s="19">
        <f>IF(A404="","",IF(NOT(ISNUMBER(A404)),"Check date",IF(OR(A404&lt;'2026 rates'!$B$7,A404&gt;='2026 rates'!$B$8+1),"Not 2026",IF(A404&lt;'2026 rates'!$B$6,'2026 rates'!$B$4,'2026 rates'!$B$5))))</f>
        <v/>
      </c>
      <c r="H404" s="20">
        <f>IF(OR(NOT(ISNUMBER(E404)),NOT(ISNUMBER(G404))),"",E404*G404)</f>
        <v/>
      </c>
      <c r="I404" s="16" t="n"/>
    </row>
    <row r="405">
      <c r="A405" s="15" t="n"/>
      <c r="B405" s="16" t="n"/>
      <c r="C405" s="16" t="n"/>
      <c r="D405" s="16" t="n"/>
      <c r="E405" s="17" t="n"/>
      <c r="F405" s="18" t="n"/>
      <c r="G405" s="19">
        <f>IF(A405="","",IF(NOT(ISNUMBER(A405)),"Check date",IF(OR(A405&lt;'2026 rates'!$B$7,A405&gt;='2026 rates'!$B$8+1),"Not 2026",IF(A405&lt;'2026 rates'!$B$6,'2026 rates'!$B$4,'2026 rates'!$B$5))))</f>
        <v/>
      </c>
      <c r="H405" s="20">
        <f>IF(OR(NOT(ISNUMBER(E405)),NOT(ISNUMBER(G405))),"",E405*G405)</f>
        <v/>
      </c>
      <c r="I405" s="16" t="n"/>
    </row>
    <row r="406">
      <c r="A406" s="15" t="n"/>
      <c r="B406" s="16" t="n"/>
      <c r="C406" s="16" t="n"/>
      <c r="D406" s="16" t="n"/>
      <c r="E406" s="17" t="n"/>
      <c r="F406" s="18" t="n"/>
      <c r="G406" s="19">
        <f>IF(A406="","",IF(NOT(ISNUMBER(A406)),"Check date",IF(OR(A406&lt;'2026 rates'!$B$7,A406&gt;='2026 rates'!$B$8+1),"Not 2026",IF(A406&lt;'2026 rates'!$B$6,'2026 rates'!$B$4,'2026 rates'!$B$5))))</f>
        <v/>
      </c>
      <c r="H406" s="20">
        <f>IF(OR(NOT(ISNUMBER(E406)),NOT(ISNUMBER(G406))),"",E406*G406)</f>
        <v/>
      </c>
      <c r="I406" s="16" t="n"/>
    </row>
    <row r="407">
      <c r="A407" s="15" t="n"/>
      <c r="B407" s="16" t="n"/>
      <c r="C407" s="16" t="n"/>
      <c r="D407" s="16" t="n"/>
      <c r="E407" s="17" t="n"/>
      <c r="F407" s="18" t="n"/>
      <c r="G407" s="19">
        <f>IF(A407="","",IF(NOT(ISNUMBER(A407)),"Check date",IF(OR(A407&lt;'2026 rates'!$B$7,A407&gt;='2026 rates'!$B$8+1),"Not 2026",IF(A407&lt;'2026 rates'!$B$6,'2026 rates'!$B$4,'2026 rates'!$B$5))))</f>
        <v/>
      </c>
      <c r="H407" s="20">
        <f>IF(OR(NOT(ISNUMBER(E407)),NOT(ISNUMBER(G407))),"",E407*G407)</f>
        <v/>
      </c>
      <c r="I407" s="16" t="n"/>
    </row>
    <row r="408">
      <c r="A408" s="15" t="n"/>
      <c r="B408" s="16" t="n"/>
      <c r="C408" s="16" t="n"/>
      <c r="D408" s="16" t="n"/>
      <c r="E408" s="17" t="n"/>
      <c r="F408" s="18" t="n"/>
      <c r="G408" s="19">
        <f>IF(A408="","",IF(NOT(ISNUMBER(A408)),"Check date",IF(OR(A408&lt;'2026 rates'!$B$7,A408&gt;='2026 rates'!$B$8+1),"Not 2026",IF(A408&lt;'2026 rates'!$B$6,'2026 rates'!$B$4,'2026 rates'!$B$5))))</f>
        <v/>
      </c>
      <c r="H408" s="20">
        <f>IF(OR(NOT(ISNUMBER(E408)),NOT(ISNUMBER(G408))),"",E408*G408)</f>
        <v/>
      </c>
      <c r="I408" s="16" t="n"/>
    </row>
    <row r="409">
      <c r="A409" s="15" t="n"/>
      <c r="B409" s="16" t="n"/>
      <c r="C409" s="16" t="n"/>
      <c r="D409" s="16" t="n"/>
      <c r="E409" s="17" t="n"/>
      <c r="F409" s="18" t="n"/>
      <c r="G409" s="19">
        <f>IF(A409="","",IF(NOT(ISNUMBER(A409)),"Check date",IF(OR(A409&lt;'2026 rates'!$B$7,A409&gt;='2026 rates'!$B$8+1),"Not 2026",IF(A409&lt;'2026 rates'!$B$6,'2026 rates'!$B$4,'2026 rates'!$B$5))))</f>
        <v/>
      </c>
      <c r="H409" s="20">
        <f>IF(OR(NOT(ISNUMBER(E409)),NOT(ISNUMBER(G409))),"",E409*G409)</f>
        <v/>
      </c>
      <c r="I409" s="16" t="n"/>
    </row>
    <row r="410">
      <c r="A410" s="15" t="n"/>
      <c r="B410" s="16" t="n"/>
      <c r="C410" s="16" t="n"/>
      <c r="D410" s="16" t="n"/>
      <c r="E410" s="17" t="n"/>
      <c r="F410" s="18" t="n"/>
      <c r="G410" s="19">
        <f>IF(A410="","",IF(NOT(ISNUMBER(A410)),"Check date",IF(OR(A410&lt;'2026 rates'!$B$7,A410&gt;='2026 rates'!$B$8+1),"Not 2026",IF(A410&lt;'2026 rates'!$B$6,'2026 rates'!$B$4,'2026 rates'!$B$5))))</f>
        <v/>
      </c>
      <c r="H410" s="20">
        <f>IF(OR(NOT(ISNUMBER(E410)),NOT(ISNUMBER(G410))),"",E410*G410)</f>
        <v/>
      </c>
      <c r="I410" s="16" t="n"/>
    </row>
    <row r="411">
      <c r="A411" s="15" t="n"/>
      <c r="B411" s="16" t="n"/>
      <c r="C411" s="16" t="n"/>
      <c r="D411" s="16" t="n"/>
      <c r="E411" s="17" t="n"/>
      <c r="F411" s="18" t="n"/>
      <c r="G411" s="19">
        <f>IF(A411="","",IF(NOT(ISNUMBER(A411)),"Check date",IF(OR(A411&lt;'2026 rates'!$B$7,A411&gt;='2026 rates'!$B$8+1),"Not 2026",IF(A411&lt;'2026 rates'!$B$6,'2026 rates'!$B$4,'2026 rates'!$B$5))))</f>
        <v/>
      </c>
      <c r="H411" s="20">
        <f>IF(OR(NOT(ISNUMBER(E411)),NOT(ISNUMBER(G411))),"",E411*G411)</f>
        <v/>
      </c>
      <c r="I411" s="16" t="n"/>
    </row>
    <row r="412">
      <c r="A412" s="15" t="n"/>
      <c r="B412" s="16" t="n"/>
      <c r="C412" s="16" t="n"/>
      <c r="D412" s="16" t="n"/>
      <c r="E412" s="17" t="n"/>
      <c r="F412" s="18" t="n"/>
      <c r="G412" s="19">
        <f>IF(A412="","",IF(NOT(ISNUMBER(A412)),"Check date",IF(OR(A412&lt;'2026 rates'!$B$7,A412&gt;='2026 rates'!$B$8+1),"Not 2026",IF(A412&lt;'2026 rates'!$B$6,'2026 rates'!$B$4,'2026 rates'!$B$5))))</f>
        <v/>
      </c>
      <c r="H412" s="20">
        <f>IF(OR(NOT(ISNUMBER(E412)),NOT(ISNUMBER(G412))),"",E412*G412)</f>
        <v/>
      </c>
      <c r="I412" s="16" t="n"/>
    </row>
    <row r="413">
      <c r="A413" s="15" t="n"/>
      <c r="B413" s="16" t="n"/>
      <c r="C413" s="16" t="n"/>
      <c r="D413" s="16" t="n"/>
      <c r="E413" s="17" t="n"/>
      <c r="F413" s="18" t="n"/>
      <c r="G413" s="19">
        <f>IF(A413="","",IF(NOT(ISNUMBER(A413)),"Check date",IF(OR(A413&lt;'2026 rates'!$B$7,A413&gt;='2026 rates'!$B$8+1),"Not 2026",IF(A413&lt;'2026 rates'!$B$6,'2026 rates'!$B$4,'2026 rates'!$B$5))))</f>
        <v/>
      </c>
      <c r="H413" s="20">
        <f>IF(OR(NOT(ISNUMBER(E413)),NOT(ISNUMBER(G413))),"",E413*G413)</f>
        <v/>
      </c>
      <c r="I413" s="16" t="n"/>
    </row>
    <row r="414">
      <c r="A414" s="15" t="n"/>
      <c r="B414" s="16" t="n"/>
      <c r="C414" s="16" t="n"/>
      <c r="D414" s="16" t="n"/>
      <c r="E414" s="17" t="n"/>
      <c r="F414" s="18" t="n"/>
      <c r="G414" s="19">
        <f>IF(A414="","",IF(NOT(ISNUMBER(A414)),"Check date",IF(OR(A414&lt;'2026 rates'!$B$7,A414&gt;='2026 rates'!$B$8+1),"Not 2026",IF(A414&lt;'2026 rates'!$B$6,'2026 rates'!$B$4,'2026 rates'!$B$5))))</f>
        <v/>
      </c>
      <c r="H414" s="20">
        <f>IF(OR(NOT(ISNUMBER(E414)),NOT(ISNUMBER(G414))),"",E414*G414)</f>
        <v/>
      </c>
      <c r="I414" s="16" t="n"/>
    </row>
    <row r="415">
      <c r="A415" s="15" t="n"/>
      <c r="B415" s="16" t="n"/>
      <c r="C415" s="16" t="n"/>
      <c r="D415" s="16" t="n"/>
      <c r="E415" s="17" t="n"/>
      <c r="F415" s="18" t="n"/>
      <c r="G415" s="19">
        <f>IF(A415="","",IF(NOT(ISNUMBER(A415)),"Check date",IF(OR(A415&lt;'2026 rates'!$B$7,A415&gt;='2026 rates'!$B$8+1),"Not 2026",IF(A415&lt;'2026 rates'!$B$6,'2026 rates'!$B$4,'2026 rates'!$B$5))))</f>
        <v/>
      </c>
      <c r="H415" s="20">
        <f>IF(OR(NOT(ISNUMBER(E415)),NOT(ISNUMBER(G415))),"",E415*G415)</f>
        <v/>
      </c>
      <c r="I415" s="16" t="n"/>
    </row>
    <row r="416">
      <c r="A416" s="15" t="n"/>
      <c r="B416" s="16" t="n"/>
      <c r="C416" s="16" t="n"/>
      <c r="D416" s="16" t="n"/>
      <c r="E416" s="17" t="n"/>
      <c r="F416" s="18" t="n"/>
      <c r="G416" s="19">
        <f>IF(A416="","",IF(NOT(ISNUMBER(A416)),"Check date",IF(OR(A416&lt;'2026 rates'!$B$7,A416&gt;='2026 rates'!$B$8+1),"Not 2026",IF(A416&lt;'2026 rates'!$B$6,'2026 rates'!$B$4,'2026 rates'!$B$5))))</f>
        <v/>
      </c>
      <c r="H416" s="20">
        <f>IF(OR(NOT(ISNUMBER(E416)),NOT(ISNUMBER(G416))),"",E416*G416)</f>
        <v/>
      </c>
      <c r="I416" s="16" t="n"/>
    </row>
    <row r="417">
      <c r="A417" s="15" t="n"/>
      <c r="B417" s="16" t="n"/>
      <c r="C417" s="16" t="n"/>
      <c r="D417" s="16" t="n"/>
      <c r="E417" s="17" t="n"/>
      <c r="F417" s="18" t="n"/>
      <c r="G417" s="19">
        <f>IF(A417="","",IF(NOT(ISNUMBER(A417)),"Check date",IF(OR(A417&lt;'2026 rates'!$B$7,A417&gt;='2026 rates'!$B$8+1),"Not 2026",IF(A417&lt;'2026 rates'!$B$6,'2026 rates'!$B$4,'2026 rates'!$B$5))))</f>
        <v/>
      </c>
      <c r="H417" s="20">
        <f>IF(OR(NOT(ISNUMBER(E417)),NOT(ISNUMBER(G417))),"",E417*G417)</f>
        <v/>
      </c>
      <c r="I417" s="16" t="n"/>
    </row>
    <row r="418">
      <c r="A418" s="15" t="n"/>
      <c r="B418" s="16" t="n"/>
      <c r="C418" s="16" t="n"/>
      <c r="D418" s="16" t="n"/>
      <c r="E418" s="17" t="n"/>
      <c r="F418" s="18" t="n"/>
      <c r="G418" s="19">
        <f>IF(A418="","",IF(NOT(ISNUMBER(A418)),"Check date",IF(OR(A418&lt;'2026 rates'!$B$7,A418&gt;='2026 rates'!$B$8+1),"Not 2026",IF(A418&lt;'2026 rates'!$B$6,'2026 rates'!$B$4,'2026 rates'!$B$5))))</f>
        <v/>
      </c>
      <c r="H418" s="20">
        <f>IF(OR(NOT(ISNUMBER(E418)),NOT(ISNUMBER(G418))),"",E418*G418)</f>
        <v/>
      </c>
      <c r="I418" s="16" t="n"/>
    </row>
    <row r="419">
      <c r="A419" s="15" t="n"/>
      <c r="B419" s="16" t="n"/>
      <c r="C419" s="16" t="n"/>
      <c r="D419" s="16" t="n"/>
      <c r="E419" s="17" t="n"/>
      <c r="F419" s="18" t="n"/>
      <c r="G419" s="19">
        <f>IF(A419="","",IF(NOT(ISNUMBER(A419)),"Check date",IF(OR(A419&lt;'2026 rates'!$B$7,A419&gt;='2026 rates'!$B$8+1),"Not 2026",IF(A419&lt;'2026 rates'!$B$6,'2026 rates'!$B$4,'2026 rates'!$B$5))))</f>
        <v/>
      </c>
      <c r="H419" s="20">
        <f>IF(OR(NOT(ISNUMBER(E419)),NOT(ISNUMBER(G419))),"",E419*G419)</f>
        <v/>
      </c>
      <c r="I419" s="16" t="n"/>
    </row>
    <row r="420">
      <c r="A420" s="15" t="n"/>
      <c r="B420" s="16" t="n"/>
      <c r="C420" s="16" t="n"/>
      <c r="D420" s="16" t="n"/>
      <c r="E420" s="17" t="n"/>
      <c r="F420" s="18" t="n"/>
      <c r="G420" s="19">
        <f>IF(A420="","",IF(NOT(ISNUMBER(A420)),"Check date",IF(OR(A420&lt;'2026 rates'!$B$7,A420&gt;='2026 rates'!$B$8+1),"Not 2026",IF(A420&lt;'2026 rates'!$B$6,'2026 rates'!$B$4,'2026 rates'!$B$5))))</f>
        <v/>
      </c>
      <c r="H420" s="20">
        <f>IF(OR(NOT(ISNUMBER(E420)),NOT(ISNUMBER(G420))),"",E420*G420)</f>
        <v/>
      </c>
      <c r="I420" s="16" t="n"/>
    </row>
    <row r="421">
      <c r="A421" s="15" t="n"/>
      <c r="B421" s="16" t="n"/>
      <c r="C421" s="16" t="n"/>
      <c r="D421" s="16" t="n"/>
      <c r="E421" s="17" t="n"/>
      <c r="F421" s="18" t="n"/>
      <c r="G421" s="19">
        <f>IF(A421="","",IF(NOT(ISNUMBER(A421)),"Check date",IF(OR(A421&lt;'2026 rates'!$B$7,A421&gt;='2026 rates'!$B$8+1),"Not 2026",IF(A421&lt;'2026 rates'!$B$6,'2026 rates'!$B$4,'2026 rates'!$B$5))))</f>
        <v/>
      </c>
      <c r="H421" s="20">
        <f>IF(OR(NOT(ISNUMBER(E421)),NOT(ISNUMBER(G421))),"",E421*G421)</f>
        <v/>
      </c>
      <c r="I421" s="16" t="n"/>
    </row>
    <row r="422">
      <c r="A422" s="15" t="n"/>
      <c r="B422" s="16" t="n"/>
      <c r="C422" s="16" t="n"/>
      <c r="D422" s="16" t="n"/>
      <c r="E422" s="17" t="n"/>
      <c r="F422" s="18" t="n"/>
      <c r="G422" s="19">
        <f>IF(A422="","",IF(NOT(ISNUMBER(A422)),"Check date",IF(OR(A422&lt;'2026 rates'!$B$7,A422&gt;='2026 rates'!$B$8+1),"Not 2026",IF(A422&lt;'2026 rates'!$B$6,'2026 rates'!$B$4,'2026 rates'!$B$5))))</f>
        <v/>
      </c>
      <c r="H422" s="20">
        <f>IF(OR(NOT(ISNUMBER(E422)),NOT(ISNUMBER(G422))),"",E422*G422)</f>
        <v/>
      </c>
      <c r="I422" s="16" t="n"/>
    </row>
    <row r="423">
      <c r="A423" s="15" t="n"/>
      <c r="B423" s="16" t="n"/>
      <c r="C423" s="16" t="n"/>
      <c r="D423" s="16" t="n"/>
      <c r="E423" s="17" t="n"/>
      <c r="F423" s="18" t="n"/>
      <c r="G423" s="19">
        <f>IF(A423="","",IF(NOT(ISNUMBER(A423)),"Check date",IF(OR(A423&lt;'2026 rates'!$B$7,A423&gt;='2026 rates'!$B$8+1),"Not 2026",IF(A423&lt;'2026 rates'!$B$6,'2026 rates'!$B$4,'2026 rates'!$B$5))))</f>
        <v/>
      </c>
      <c r="H423" s="20">
        <f>IF(OR(NOT(ISNUMBER(E423)),NOT(ISNUMBER(G423))),"",E423*G423)</f>
        <v/>
      </c>
      <c r="I423" s="16" t="n"/>
    </row>
    <row r="424">
      <c r="A424" s="15" t="n"/>
      <c r="B424" s="16" t="n"/>
      <c r="C424" s="16" t="n"/>
      <c r="D424" s="16" t="n"/>
      <c r="E424" s="17" t="n"/>
      <c r="F424" s="18" t="n"/>
      <c r="G424" s="19">
        <f>IF(A424="","",IF(NOT(ISNUMBER(A424)),"Check date",IF(OR(A424&lt;'2026 rates'!$B$7,A424&gt;='2026 rates'!$B$8+1),"Not 2026",IF(A424&lt;'2026 rates'!$B$6,'2026 rates'!$B$4,'2026 rates'!$B$5))))</f>
        <v/>
      </c>
      <c r="H424" s="20">
        <f>IF(OR(NOT(ISNUMBER(E424)),NOT(ISNUMBER(G424))),"",E424*G424)</f>
        <v/>
      </c>
      <c r="I424" s="16" t="n"/>
    </row>
    <row r="425">
      <c r="A425" s="15" t="n"/>
      <c r="B425" s="16" t="n"/>
      <c r="C425" s="16" t="n"/>
      <c r="D425" s="16" t="n"/>
      <c r="E425" s="17" t="n"/>
      <c r="F425" s="18" t="n"/>
      <c r="G425" s="19">
        <f>IF(A425="","",IF(NOT(ISNUMBER(A425)),"Check date",IF(OR(A425&lt;'2026 rates'!$B$7,A425&gt;='2026 rates'!$B$8+1),"Not 2026",IF(A425&lt;'2026 rates'!$B$6,'2026 rates'!$B$4,'2026 rates'!$B$5))))</f>
        <v/>
      </c>
      <c r="H425" s="20">
        <f>IF(OR(NOT(ISNUMBER(E425)),NOT(ISNUMBER(G425))),"",E425*G425)</f>
        <v/>
      </c>
      <c r="I425" s="16" t="n"/>
    </row>
    <row r="426">
      <c r="A426" s="15" t="n"/>
      <c r="B426" s="16" t="n"/>
      <c r="C426" s="16" t="n"/>
      <c r="D426" s="16" t="n"/>
      <c r="E426" s="17" t="n"/>
      <c r="F426" s="18" t="n"/>
      <c r="G426" s="19">
        <f>IF(A426="","",IF(NOT(ISNUMBER(A426)),"Check date",IF(OR(A426&lt;'2026 rates'!$B$7,A426&gt;='2026 rates'!$B$8+1),"Not 2026",IF(A426&lt;'2026 rates'!$B$6,'2026 rates'!$B$4,'2026 rates'!$B$5))))</f>
        <v/>
      </c>
      <c r="H426" s="20">
        <f>IF(OR(NOT(ISNUMBER(E426)),NOT(ISNUMBER(G426))),"",E426*G426)</f>
        <v/>
      </c>
      <c r="I426" s="16" t="n"/>
    </row>
    <row r="427">
      <c r="A427" s="15" t="n"/>
      <c r="B427" s="16" t="n"/>
      <c r="C427" s="16" t="n"/>
      <c r="D427" s="16" t="n"/>
      <c r="E427" s="17" t="n"/>
      <c r="F427" s="18" t="n"/>
      <c r="G427" s="19">
        <f>IF(A427="","",IF(NOT(ISNUMBER(A427)),"Check date",IF(OR(A427&lt;'2026 rates'!$B$7,A427&gt;='2026 rates'!$B$8+1),"Not 2026",IF(A427&lt;'2026 rates'!$B$6,'2026 rates'!$B$4,'2026 rates'!$B$5))))</f>
        <v/>
      </c>
      <c r="H427" s="20">
        <f>IF(OR(NOT(ISNUMBER(E427)),NOT(ISNUMBER(G427))),"",E427*G427)</f>
        <v/>
      </c>
      <c r="I427" s="16" t="n"/>
    </row>
    <row r="428">
      <c r="A428" s="15" t="n"/>
      <c r="B428" s="16" t="n"/>
      <c r="C428" s="16" t="n"/>
      <c r="D428" s="16" t="n"/>
      <c r="E428" s="17" t="n"/>
      <c r="F428" s="18" t="n"/>
      <c r="G428" s="19">
        <f>IF(A428="","",IF(NOT(ISNUMBER(A428)),"Check date",IF(OR(A428&lt;'2026 rates'!$B$7,A428&gt;='2026 rates'!$B$8+1),"Not 2026",IF(A428&lt;'2026 rates'!$B$6,'2026 rates'!$B$4,'2026 rates'!$B$5))))</f>
        <v/>
      </c>
      <c r="H428" s="20">
        <f>IF(OR(NOT(ISNUMBER(E428)),NOT(ISNUMBER(G428))),"",E428*G428)</f>
        <v/>
      </c>
      <c r="I428" s="16" t="n"/>
    </row>
    <row r="429">
      <c r="A429" s="15" t="n"/>
      <c r="B429" s="16" t="n"/>
      <c r="C429" s="16" t="n"/>
      <c r="D429" s="16" t="n"/>
      <c r="E429" s="17" t="n"/>
      <c r="F429" s="18" t="n"/>
      <c r="G429" s="19">
        <f>IF(A429="","",IF(NOT(ISNUMBER(A429)),"Check date",IF(OR(A429&lt;'2026 rates'!$B$7,A429&gt;='2026 rates'!$B$8+1),"Not 2026",IF(A429&lt;'2026 rates'!$B$6,'2026 rates'!$B$4,'2026 rates'!$B$5))))</f>
        <v/>
      </c>
      <c r="H429" s="20">
        <f>IF(OR(NOT(ISNUMBER(E429)),NOT(ISNUMBER(G429))),"",E429*G429)</f>
        <v/>
      </c>
      <c r="I429" s="16" t="n"/>
    </row>
    <row r="430">
      <c r="A430" s="15" t="n"/>
      <c r="B430" s="16" t="n"/>
      <c r="C430" s="16" t="n"/>
      <c r="D430" s="16" t="n"/>
      <c r="E430" s="17" t="n"/>
      <c r="F430" s="18" t="n"/>
      <c r="G430" s="19">
        <f>IF(A430="","",IF(NOT(ISNUMBER(A430)),"Check date",IF(OR(A430&lt;'2026 rates'!$B$7,A430&gt;='2026 rates'!$B$8+1),"Not 2026",IF(A430&lt;'2026 rates'!$B$6,'2026 rates'!$B$4,'2026 rates'!$B$5))))</f>
        <v/>
      </c>
      <c r="H430" s="20">
        <f>IF(OR(NOT(ISNUMBER(E430)),NOT(ISNUMBER(G430))),"",E430*G430)</f>
        <v/>
      </c>
      <c r="I430" s="16" t="n"/>
    </row>
    <row r="431">
      <c r="A431" s="15" t="n"/>
      <c r="B431" s="16" t="n"/>
      <c r="C431" s="16" t="n"/>
      <c r="D431" s="16" t="n"/>
      <c r="E431" s="17" t="n"/>
      <c r="F431" s="18" t="n"/>
      <c r="G431" s="19">
        <f>IF(A431="","",IF(NOT(ISNUMBER(A431)),"Check date",IF(OR(A431&lt;'2026 rates'!$B$7,A431&gt;='2026 rates'!$B$8+1),"Not 2026",IF(A431&lt;'2026 rates'!$B$6,'2026 rates'!$B$4,'2026 rates'!$B$5))))</f>
        <v/>
      </c>
      <c r="H431" s="20">
        <f>IF(OR(NOT(ISNUMBER(E431)),NOT(ISNUMBER(G431))),"",E431*G431)</f>
        <v/>
      </c>
      <c r="I431" s="16" t="n"/>
    </row>
    <row r="432">
      <c r="A432" s="15" t="n"/>
      <c r="B432" s="16" t="n"/>
      <c r="C432" s="16" t="n"/>
      <c r="D432" s="16" t="n"/>
      <c r="E432" s="17" t="n"/>
      <c r="F432" s="18" t="n"/>
      <c r="G432" s="19">
        <f>IF(A432="","",IF(NOT(ISNUMBER(A432)),"Check date",IF(OR(A432&lt;'2026 rates'!$B$7,A432&gt;='2026 rates'!$B$8+1),"Not 2026",IF(A432&lt;'2026 rates'!$B$6,'2026 rates'!$B$4,'2026 rates'!$B$5))))</f>
        <v/>
      </c>
      <c r="H432" s="20">
        <f>IF(OR(NOT(ISNUMBER(E432)),NOT(ISNUMBER(G432))),"",E432*G432)</f>
        <v/>
      </c>
      <c r="I432" s="16" t="n"/>
    </row>
    <row r="433">
      <c r="A433" s="15" t="n"/>
      <c r="B433" s="16" t="n"/>
      <c r="C433" s="16" t="n"/>
      <c r="D433" s="16" t="n"/>
      <c r="E433" s="17" t="n"/>
      <c r="F433" s="18" t="n"/>
      <c r="G433" s="19">
        <f>IF(A433="","",IF(NOT(ISNUMBER(A433)),"Check date",IF(OR(A433&lt;'2026 rates'!$B$7,A433&gt;='2026 rates'!$B$8+1),"Not 2026",IF(A433&lt;'2026 rates'!$B$6,'2026 rates'!$B$4,'2026 rates'!$B$5))))</f>
        <v/>
      </c>
      <c r="H433" s="20">
        <f>IF(OR(NOT(ISNUMBER(E433)),NOT(ISNUMBER(G433))),"",E433*G433)</f>
        <v/>
      </c>
      <c r="I433" s="16" t="n"/>
    </row>
    <row r="434">
      <c r="A434" s="15" t="n"/>
      <c r="B434" s="16" t="n"/>
      <c r="C434" s="16" t="n"/>
      <c r="D434" s="16" t="n"/>
      <c r="E434" s="17" t="n"/>
      <c r="F434" s="18" t="n"/>
      <c r="G434" s="19">
        <f>IF(A434="","",IF(NOT(ISNUMBER(A434)),"Check date",IF(OR(A434&lt;'2026 rates'!$B$7,A434&gt;='2026 rates'!$B$8+1),"Not 2026",IF(A434&lt;'2026 rates'!$B$6,'2026 rates'!$B$4,'2026 rates'!$B$5))))</f>
        <v/>
      </c>
      <c r="H434" s="20">
        <f>IF(OR(NOT(ISNUMBER(E434)),NOT(ISNUMBER(G434))),"",E434*G434)</f>
        <v/>
      </c>
      <c r="I434" s="16" t="n"/>
    </row>
    <row r="435">
      <c r="A435" s="15" t="n"/>
      <c r="B435" s="16" t="n"/>
      <c r="C435" s="16" t="n"/>
      <c r="D435" s="16" t="n"/>
      <c r="E435" s="17" t="n"/>
      <c r="F435" s="18" t="n"/>
      <c r="G435" s="19">
        <f>IF(A435="","",IF(NOT(ISNUMBER(A435)),"Check date",IF(OR(A435&lt;'2026 rates'!$B$7,A435&gt;='2026 rates'!$B$8+1),"Not 2026",IF(A435&lt;'2026 rates'!$B$6,'2026 rates'!$B$4,'2026 rates'!$B$5))))</f>
        <v/>
      </c>
      <c r="H435" s="20">
        <f>IF(OR(NOT(ISNUMBER(E435)),NOT(ISNUMBER(G435))),"",E435*G435)</f>
        <v/>
      </c>
      <c r="I435" s="16" t="n"/>
    </row>
    <row r="436">
      <c r="A436" s="15" t="n"/>
      <c r="B436" s="16" t="n"/>
      <c r="C436" s="16" t="n"/>
      <c r="D436" s="16" t="n"/>
      <c r="E436" s="17" t="n"/>
      <c r="F436" s="18" t="n"/>
      <c r="G436" s="19">
        <f>IF(A436="","",IF(NOT(ISNUMBER(A436)),"Check date",IF(OR(A436&lt;'2026 rates'!$B$7,A436&gt;='2026 rates'!$B$8+1),"Not 2026",IF(A436&lt;'2026 rates'!$B$6,'2026 rates'!$B$4,'2026 rates'!$B$5))))</f>
        <v/>
      </c>
      <c r="H436" s="20">
        <f>IF(OR(NOT(ISNUMBER(E436)),NOT(ISNUMBER(G436))),"",E436*G436)</f>
        <v/>
      </c>
      <c r="I436" s="16" t="n"/>
    </row>
    <row r="437">
      <c r="A437" s="15" t="n"/>
      <c r="B437" s="16" t="n"/>
      <c r="C437" s="16" t="n"/>
      <c r="D437" s="16" t="n"/>
      <c r="E437" s="17" t="n"/>
      <c r="F437" s="18" t="n"/>
      <c r="G437" s="19">
        <f>IF(A437="","",IF(NOT(ISNUMBER(A437)),"Check date",IF(OR(A437&lt;'2026 rates'!$B$7,A437&gt;='2026 rates'!$B$8+1),"Not 2026",IF(A437&lt;'2026 rates'!$B$6,'2026 rates'!$B$4,'2026 rates'!$B$5))))</f>
        <v/>
      </c>
      <c r="H437" s="20">
        <f>IF(OR(NOT(ISNUMBER(E437)),NOT(ISNUMBER(G437))),"",E437*G437)</f>
        <v/>
      </c>
      <c r="I437" s="16" t="n"/>
    </row>
    <row r="438">
      <c r="A438" s="15" t="n"/>
      <c r="B438" s="16" t="n"/>
      <c r="C438" s="16" t="n"/>
      <c r="D438" s="16" t="n"/>
      <c r="E438" s="17" t="n"/>
      <c r="F438" s="18" t="n"/>
      <c r="G438" s="19">
        <f>IF(A438="","",IF(NOT(ISNUMBER(A438)),"Check date",IF(OR(A438&lt;'2026 rates'!$B$7,A438&gt;='2026 rates'!$B$8+1),"Not 2026",IF(A438&lt;'2026 rates'!$B$6,'2026 rates'!$B$4,'2026 rates'!$B$5))))</f>
        <v/>
      </c>
      <c r="H438" s="20">
        <f>IF(OR(NOT(ISNUMBER(E438)),NOT(ISNUMBER(G438))),"",E438*G438)</f>
        <v/>
      </c>
      <c r="I438" s="16" t="n"/>
    </row>
    <row r="439">
      <c r="A439" s="15" t="n"/>
      <c r="B439" s="16" t="n"/>
      <c r="C439" s="16" t="n"/>
      <c r="D439" s="16" t="n"/>
      <c r="E439" s="17" t="n"/>
      <c r="F439" s="18" t="n"/>
      <c r="G439" s="19">
        <f>IF(A439="","",IF(NOT(ISNUMBER(A439)),"Check date",IF(OR(A439&lt;'2026 rates'!$B$7,A439&gt;='2026 rates'!$B$8+1),"Not 2026",IF(A439&lt;'2026 rates'!$B$6,'2026 rates'!$B$4,'2026 rates'!$B$5))))</f>
        <v/>
      </c>
      <c r="H439" s="20">
        <f>IF(OR(NOT(ISNUMBER(E439)),NOT(ISNUMBER(G439))),"",E439*G439)</f>
        <v/>
      </c>
      <c r="I439" s="16" t="n"/>
    </row>
    <row r="440">
      <c r="A440" s="15" t="n"/>
      <c r="B440" s="16" t="n"/>
      <c r="C440" s="16" t="n"/>
      <c r="D440" s="16" t="n"/>
      <c r="E440" s="17" t="n"/>
      <c r="F440" s="18" t="n"/>
      <c r="G440" s="19">
        <f>IF(A440="","",IF(NOT(ISNUMBER(A440)),"Check date",IF(OR(A440&lt;'2026 rates'!$B$7,A440&gt;='2026 rates'!$B$8+1),"Not 2026",IF(A440&lt;'2026 rates'!$B$6,'2026 rates'!$B$4,'2026 rates'!$B$5))))</f>
        <v/>
      </c>
      <c r="H440" s="20">
        <f>IF(OR(NOT(ISNUMBER(E440)),NOT(ISNUMBER(G440))),"",E440*G440)</f>
        <v/>
      </c>
      <c r="I440" s="16" t="n"/>
    </row>
    <row r="441">
      <c r="A441" s="15" t="n"/>
      <c r="B441" s="16" t="n"/>
      <c r="C441" s="16" t="n"/>
      <c r="D441" s="16" t="n"/>
      <c r="E441" s="17" t="n"/>
      <c r="F441" s="18" t="n"/>
      <c r="G441" s="19">
        <f>IF(A441="","",IF(NOT(ISNUMBER(A441)),"Check date",IF(OR(A441&lt;'2026 rates'!$B$7,A441&gt;='2026 rates'!$B$8+1),"Not 2026",IF(A441&lt;'2026 rates'!$B$6,'2026 rates'!$B$4,'2026 rates'!$B$5))))</f>
        <v/>
      </c>
      <c r="H441" s="20">
        <f>IF(OR(NOT(ISNUMBER(E441)),NOT(ISNUMBER(G441))),"",E441*G441)</f>
        <v/>
      </c>
      <c r="I441" s="16" t="n"/>
    </row>
    <row r="442">
      <c r="A442" s="15" t="n"/>
      <c r="B442" s="16" t="n"/>
      <c r="C442" s="16" t="n"/>
      <c r="D442" s="16" t="n"/>
      <c r="E442" s="17" t="n"/>
      <c r="F442" s="18" t="n"/>
      <c r="G442" s="19">
        <f>IF(A442="","",IF(NOT(ISNUMBER(A442)),"Check date",IF(OR(A442&lt;'2026 rates'!$B$7,A442&gt;='2026 rates'!$B$8+1),"Not 2026",IF(A442&lt;'2026 rates'!$B$6,'2026 rates'!$B$4,'2026 rates'!$B$5))))</f>
        <v/>
      </c>
      <c r="H442" s="20">
        <f>IF(OR(NOT(ISNUMBER(E442)),NOT(ISNUMBER(G442))),"",E442*G442)</f>
        <v/>
      </c>
      <c r="I442" s="16" t="n"/>
    </row>
    <row r="443">
      <c r="A443" s="15" t="n"/>
      <c r="B443" s="16" t="n"/>
      <c r="C443" s="16" t="n"/>
      <c r="D443" s="16" t="n"/>
      <c r="E443" s="17" t="n"/>
      <c r="F443" s="18" t="n"/>
      <c r="G443" s="19">
        <f>IF(A443="","",IF(NOT(ISNUMBER(A443)),"Check date",IF(OR(A443&lt;'2026 rates'!$B$7,A443&gt;='2026 rates'!$B$8+1),"Not 2026",IF(A443&lt;'2026 rates'!$B$6,'2026 rates'!$B$4,'2026 rates'!$B$5))))</f>
        <v/>
      </c>
      <c r="H443" s="20">
        <f>IF(OR(NOT(ISNUMBER(E443)),NOT(ISNUMBER(G443))),"",E443*G443)</f>
        <v/>
      </c>
      <c r="I443" s="16" t="n"/>
    </row>
    <row r="444">
      <c r="A444" s="15" t="n"/>
      <c r="B444" s="16" t="n"/>
      <c r="C444" s="16" t="n"/>
      <c r="D444" s="16" t="n"/>
      <c r="E444" s="17" t="n"/>
      <c r="F444" s="18" t="n"/>
      <c r="G444" s="19">
        <f>IF(A444="","",IF(NOT(ISNUMBER(A444)),"Check date",IF(OR(A444&lt;'2026 rates'!$B$7,A444&gt;='2026 rates'!$B$8+1),"Not 2026",IF(A444&lt;'2026 rates'!$B$6,'2026 rates'!$B$4,'2026 rates'!$B$5))))</f>
        <v/>
      </c>
      <c r="H444" s="20">
        <f>IF(OR(NOT(ISNUMBER(E444)),NOT(ISNUMBER(G444))),"",E444*G444)</f>
        <v/>
      </c>
      <c r="I444" s="16" t="n"/>
    </row>
    <row r="445">
      <c r="A445" s="15" t="n"/>
      <c r="B445" s="16" t="n"/>
      <c r="C445" s="16" t="n"/>
      <c r="D445" s="16" t="n"/>
      <c r="E445" s="17" t="n"/>
      <c r="F445" s="18" t="n"/>
      <c r="G445" s="19">
        <f>IF(A445="","",IF(NOT(ISNUMBER(A445)),"Check date",IF(OR(A445&lt;'2026 rates'!$B$7,A445&gt;='2026 rates'!$B$8+1),"Not 2026",IF(A445&lt;'2026 rates'!$B$6,'2026 rates'!$B$4,'2026 rates'!$B$5))))</f>
        <v/>
      </c>
      <c r="H445" s="20">
        <f>IF(OR(NOT(ISNUMBER(E445)),NOT(ISNUMBER(G445))),"",E445*G445)</f>
        <v/>
      </c>
      <c r="I445" s="16" t="n"/>
    </row>
    <row r="446">
      <c r="A446" s="15" t="n"/>
      <c r="B446" s="16" t="n"/>
      <c r="C446" s="16" t="n"/>
      <c r="D446" s="16" t="n"/>
      <c r="E446" s="17" t="n"/>
      <c r="F446" s="18" t="n"/>
      <c r="G446" s="19">
        <f>IF(A446="","",IF(NOT(ISNUMBER(A446)),"Check date",IF(OR(A446&lt;'2026 rates'!$B$7,A446&gt;='2026 rates'!$B$8+1),"Not 2026",IF(A446&lt;'2026 rates'!$B$6,'2026 rates'!$B$4,'2026 rates'!$B$5))))</f>
        <v/>
      </c>
      <c r="H446" s="20">
        <f>IF(OR(NOT(ISNUMBER(E446)),NOT(ISNUMBER(G446))),"",E446*G446)</f>
        <v/>
      </c>
      <c r="I446" s="16" t="n"/>
    </row>
    <row r="447">
      <c r="A447" s="15" t="n"/>
      <c r="B447" s="16" t="n"/>
      <c r="C447" s="16" t="n"/>
      <c r="D447" s="16" t="n"/>
      <c r="E447" s="17" t="n"/>
      <c r="F447" s="18" t="n"/>
      <c r="G447" s="19">
        <f>IF(A447="","",IF(NOT(ISNUMBER(A447)),"Check date",IF(OR(A447&lt;'2026 rates'!$B$7,A447&gt;='2026 rates'!$B$8+1),"Not 2026",IF(A447&lt;'2026 rates'!$B$6,'2026 rates'!$B$4,'2026 rates'!$B$5))))</f>
        <v/>
      </c>
      <c r="H447" s="20">
        <f>IF(OR(NOT(ISNUMBER(E447)),NOT(ISNUMBER(G447))),"",E447*G447)</f>
        <v/>
      </c>
      <c r="I447" s="16" t="n"/>
    </row>
    <row r="448">
      <c r="A448" s="15" t="n"/>
      <c r="B448" s="16" t="n"/>
      <c r="C448" s="16" t="n"/>
      <c r="D448" s="16" t="n"/>
      <c r="E448" s="17" t="n"/>
      <c r="F448" s="18" t="n"/>
      <c r="G448" s="19">
        <f>IF(A448="","",IF(NOT(ISNUMBER(A448)),"Check date",IF(OR(A448&lt;'2026 rates'!$B$7,A448&gt;='2026 rates'!$B$8+1),"Not 2026",IF(A448&lt;'2026 rates'!$B$6,'2026 rates'!$B$4,'2026 rates'!$B$5))))</f>
        <v/>
      </c>
      <c r="H448" s="20">
        <f>IF(OR(NOT(ISNUMBER(E448)),NOT(ISNUMBER(G448))),"",E448*G448)</f>
        <v/>
      </c>
      <c r="I448" s="16" t="n"/>
    </row>
    <row r="449">
      <c r="A449" s="15" t="n"/>
      <c r="B449" s="16" t="n"/>
      <c r="C449" s="16" t="n"/>
      <c r="D449" s="16" t="n"/>
      <c r="E449" s="17" t="n"/>
      <c r="F449" s="18" t="n"/>
      <c r="G449" s="19">
        <f>IF(A449="","",IF(NOT(ISNUMBER(A449)),"Check date",IF(OR(A449&lt;'2026 rates'!$B$7,A449&gt;='2026 rates'!$B$8+1),"Not 2026",IF(A449&lt;'2026 rates'!$B$6,'2026 rates'!$B$4,'2026 rates'!$B$5))))</f>
        <v/>
      </c>
      <c r="H449" s="20">
        <f>IF(OR(NOT(ISNUMBER(E449)),NOT(ISNUMBER(G449))),"",E449*G449)</f>
        <v/>
      </c>
      <c r="I449" s="16" t="n"/>
    </row>
    <row r="450">
      <c r="A450" s="15" t="n"/>
      <c r="B450" s="16" t="n"/>
      <c r="C450" s="16" t="n"/>
      <c r="D450" s="16" t="n"/>
      <c r="E450" s="17" t="n"/>
      <c r="F450" s="18" t="n"/>
      <c r="G450" s="19">
        <f>IF(A450="","",IF(NOT(ISNUMBER(A450)),"Check date",IF(OR(A450&lt;'2026 rates'!$B$7,A450&gt;='2026 rates'!$B$8+1),"Not 2026",IF(A450&lt;'2026 rates'!$B$6,'2026 rates'!$B$4,'2026 rates'!$B$5))))</f>
        <v/>
      </c>
      <c r="H450" s="20">
        <f>IF(OR(NOT(ISNUMBER(E450)),NOT(ISNUMBER(G450))),"",E450*G450)</f>
        <v/>
      </c>
      <c r="I450" s="16" t="n"/>
    </row>
    <row r="451">
      <c r="A451" s="15" t="n"/>
      <c r="B451" s="16" t="n"/>
      <c r="C451" s="16" t="n"/>
      <c r="D451" s="16" t="n"/>
      <c r="E451" s="17" t="n"/>
      <c r="F451" s="18" t="n"/>
      <c r="G451" s="19">
        <f>IF(A451="","",IF(NOT(ISNUMBER(A451)),"Check date",IF(OR(A451&lt;'2026 rates'!$B$7,A451&gt;='2026 rates'!$B$8+1),"Not 2026",IF(A451&lt;'2026 rates'!$B$6,'2026 rates'!$B$4,'2026 rates'!$B$5))))</f>
        <v/>
      </c>
      <c r="H451" s="20">
        <f>IF(OR(NOT(ISNUMBER(E451)),NOT(ISNUMBER(G451))),"",E451*G451)</f>
        <v/>
      </c>
      <c r="I451" s="16" t="n"/>
    </row>
    <row r="452">
      <c r="A452" s="15" t="n"/>
      <c r="B452" s="16" t="n"/>
      <c r="C452" s="16" t="n"/>
      <c r="D452" s="16" t="n"/>
      <c r="E452" s="17" t="n"/>
      <c r="F452" s="18" t="n"/>
      <c r="G452" s="19">
        <f>IF(A452="","",IF(NOT(ISNUMBER(A452)),"Check date",IF(OR(A452&lt;'2026 rates'!$B$7,A452&gt;='2026 rates'!$B$8+1),"Not 2026",IF(A452&lt;'2026 rates'!$B$6,'2026 rates'!$B$4,'2026 rates'!$B$5))))</f>
        <v/>
      </c>
      <c r="H452" s="20">
        <f>IF(OR(NOT(ISNUMBER(E452)),NOT(ISNUMBER(G452))),"",E452*G452)</f>
        <v/>
      </c>
      <c r="I452" s="16" t="n"/>
    </row>
    <row r="453">
      <c r="A453" s="15" t="n"/>
      <c r="B453" s="16" t="n"/>
      <c r="C453" s="16" t="n"/>
      <c r="D453" s="16" t="n"/>
      <c r="E453" s="17" t="n"/>
      <c r="F453" s="18" t="n"/>
      <c r="G453" s="19">
        <f>IF(A453="","",IF(NOT(ISNUMBER(A453)),"Check date",IF(OR(A453&lt;'2026 rates'!$B$7,A453&gt;='2026 rates'!$B$8+1),"Not 2026",IF(A453&lt;'2026 rates'!$B$6,'2026 rates'!$B$4,'2026 rates'!$B$5))))</f>
        <v/>
      </c>
      <c r="H453" s="20">
        <f>IF(OR(NOT(ISNUMBER(E453)),NOT(ISNUMBER(G453))),"",E453*G453)</f>
        <v/>
      </c>
      <c r="I453" s="16" t="n"/>
    </row>
    <row r="454">
      <c r="A454" s="15" t="n"/>
      <c r="B454" s="16" t="n"/>
      <c r="C454" s="16" t="n"/>
      <c r="D454" s="16" t="n"/>
      <c r="E454" s="17" t="n"/>
      <c r="F454" s="18" t="n"/>
      <c r="G454" s="19">
        <f>IF(A454="","",IF(NOT(ISNUMBER(A454)),"Check date",IF(OR(A454&lt;'2026 rates'!$B$7,A454&gt;='2026 rates'!$B$8+1),"Not 2026",IF(A454&lt;'2026 rates'!$B$6,'2026 rates'!$B$4,'2026 rates'!$B$5))))</f>
        <v/>
      </c>
      <c r="H454" s="20">
        <f>IF(OR(NOT(ISNUMBER(E454)),NOT(ISNUMBER(G454))),"",E454*G454)</f>
        <v/>
      </c>
      <c r="I454" s="16" t="n"/>
    </row>
    <row r="455">
      <c r="A455" s="15" t="n"/>
      <c r="B455" s="16" t="n"/>
      <c r="C455" s="16" t="n"/>
      <c r="D455" s="16" t="n"/>
      <c r="E455" s="17" t="n"/>
      <c r="F455" s="18" t="n"/>
      <c r="G455" s="19">
        <f>IF(A455="","",IF(NOT(ISNUMBER(A455)),"Check date",IF(OR(A455&lt;'2026 rates'!$B$7,A455&gt;='2026 rates'!$B$8+1),"Not 2026",IF(A455&lt;'2026 rates'!$B$6,'2026 rates'!$B$4,'2026 rates'!$B$5))))</f>
        <v/>
      </c>
      <c r="H455" s="20">
        <f>IF(OR(NOT(ISNUMBER(E455)),NOT(ISNUMBER(G455))),"",E455*G455)</f>
        <v/>
      </c>
      <c r="I455" s="16" t="n"/>
    </row>
    <row r="456">
      <c r="A456" s="15" t="n"/>
      <c r="B456" s="16" t="n"/>
      <c r="C456" s="16" t="n"/>
      <c r="D456" s="16" t="n"/>
      <c r="E456" s="17" t="n"/>
      <c r="F456" s="18" t="n"/>
      <c r="G456" s="19">
        <f>IF(A456="","",IF(NOT(ISNUMBER(A456)),"Check date",IF(OR(A456&lt;'2026 rates'!$B$7,A456&gt;='2026 rates'!$B$8+1),"Not 2026",IF(A456&lt;'2026 rates'!$B$6,'2026 rates'!$B$4,'2026 rates'!$B$5))))</f>
        <v/>
      </c>
      <c r="H456" s="20">
        <f>IF(OR(NOT(ISNUMBER(E456)),NOT(ISNUMBER(G456))),"",E456*G456)</f>
        <v/>
      </c>
      <c r="I456" s="16" t="n"/>
    </row>
    <row r="457">
      <c r="A457" s="15" t="n"/>
      <c r="B457" s="16" t="n"/>
      <c r="C457" s="16" t="n"/>
      <c r="D457" s="16" t="n"/>
      <c r="E457" s="17" t="n"/>
      <c r="F457" s="18" t="n"/>
      <c r="G457" s="19">
        <f>IF(A457="","",IF(NOT(ISNUMBER(A457)),"Check date",IF(OR(A457&lt;'2026 rates'!$B$7,A457&gt;='2026 rates'!$B$8+1),"Not 2026",IF(A457&lt;'2026 rates'!$B$6,'2026 rates'!$B$4,'2026 rates'!$B$5))))</f>
        <v/>
      </c>
      <c r="H457" s="20">
        <f>IF(OR(NOT(ISNUMBER(E457)),NOT(ISNUMBER(G457))),"",E457*G457)</f>
        <v/>
      </c>
      <c r="I457" s="16" t="n"/>
    </row>
    <row r="458">
      <c r="A458" s="15" t="n"/>
      <c r="B458" s="16" t="n"/>
      <c r="C458" s="16" t="n"/>
      <c r="D458" s="16" t="n"/>
      <c r="E458" s="17" t="n"/>
      <c r="F458" s="18" t="n"/>
      <c r="G458" s="19">
        <f>IF(A458="","",IF(NOT(ISNUMBER(A458)),"Check date",IF(OR(A458&lt;'2026 rates'!$B$7,A458&gt;='2026 rates'!$B$8+1),"Not 2026",IF(A458&lt;'2026 rates'!$B$6,'2026 rates'!$B$4,'2026 rates'!$B$5))))</f>
        <v/>
      </c>
      <c r="H458" s="20">
        <f>IF(OR(NOT(ISNUMBER(E458)),NOT(ISNUMBER(G458))),"",E458*G458)</f>
        <v/>
      </c>
      <c r="I458" s="16" t="n"/>
    </row>
    <row r="459">
      <c r="A459" s="15" t="n"/>
      <c r="B459" s="16" t="n"/>
      <c r="C459" s="16" t="n"/>
      <c r="D459" s="16" t="n"/>
      <c r="E459" s="17" t="n"/>
      <c r="F459" s="18" t="n"/>
      <c r="G459" s="19">
        <f>IF(A459="","",IF(NOT(ISNUMBER(A459)),"Check date",IF(OR(A459&lt;'2026 rates'!$B$7,A459&gt;='2026 rates'!$B$8+1),"Not 2026",IF(A459&lt;'2026 rates'!$B$6,'2026 rates'!$B$4,'2026 rates'!$B$5))))</f>
        <v/>
      </c>
      <c r="H459" s="20">
        <f>IF(OR(NOT(ISNUMBER(E459)),NOT(ISNUMBER(G459))),"",E459*G459)</f>
        <v/>
      </c>
      <c r="I459" s="16" t="n"/>
    </row>
    <row r="460">
      <c r="A460" s="15" t="n"/>
      <c r="B460" s="16" t="n"/>
      <c r="C460" s="16" t="n"/>
      <c r="D460" s="16" t="n"/>
      <c r="E460" s="17" t="n"/>
      <c r="F460" s="18" t="n"/>
      <c r="G460" s="19">
        <f>IF(A460="","",IF(NOT(ISNUMBER(A460)),"Check date",IF(OR(A460&lt;'2026 rates'!$B$7,A460&gt;='2026 rates'!$B$8+1),"Not 2026",IF(A460&lt;'2026 rates'!$B$6,'2026 rates'!$B$4,'2026 rates'!$B$5))))</f>
        <v/>
      </c>
      <c r="H460" s="20">
        <f>IF(OR(NOT(ISNUMBER(E460)),NOT(ISNUMBER(G460))),"",E460*G460)</f>
        <v/>
      </c>
      <c r="I460" s="16" t="n"/>
    </row>
    <row r="461">
      <c r="A461" s="15" t="n"/>
      <c r="B461" s="16" t="n"/>
      <c r="C461" s="16" t="n"/>
      <c r="D461" s="16" t="n"/>
      <c r="E461" s="17" t="n"/>
      <c r="F461" s="18" t="n"/>
      <c r="G461" s="19">
        <f>IF(A461="","",IF(NOT(ISNUMBER(A461)),"Check date",IF(OR(A461&lt;'2026 rates'!$B$7,A461&gt;='2026 rates'!$B$8+1),"Not 2026",IF(A461&lt;'2026 rates'!$B$6,'2026 rates'!$B$4,'2026 rates'!$B$5))))</f>
        <v/>
      </c>
      <c r="H461" s="20">
        <f>IF(OR(NOT(ISNUMBER(E461)),NOT(ISNUMBER(G461))),"",E461*G461)</f>
        <v/>
      </c>
      <c r="I461" s="16" t="n"/>
    </row>
    <row r="462">
      <c r="A462" s="15" t="n"/>
      <c r="B462" s="16" t="n"/>
      <c r="C462" s="16" t="n"/>
      <c r="D462" s="16" t="n"/>
      <c r="E462" s="17" t="n"/>
      <c r="F462" s="18" t="n"/>
      <c r="G462" s="19">
        <f>IF(A462="","",IF(NOT(ISNUMBER(A462)),"Check date",IF(OR(A462&lt;'2026 rates'!$B$7,A462&gt;='2026 rates'!$B$8+1),"Not 2026",IF(A462&lt;'2026 rates'!$B$6,'2026 rates'!$B$4,'2026 rates'!$B$5))))</f>
        <v/>
      </c>
      <c r="H462" s="20">
        <f>IF(OR(NOT(ISNUMBER(E462)),NOT(ISNUMBER(G462))),"",E462*G462)</f>
        <v/>
      </c>
      <c r="I462" s="16" t="n"/>
    </row>
    <row r="463">
      <c r="A463" s="15" t="n"/>
      <c r="B463" s="16" t="n"/>
      <c r="C463" s="16" t="n"/>
      <c r="D463" s="16" t="n"/>
      <c r="E463" s="17" t="n"/>
      <c r="F463" s="18" t="n"/>
      <c r="G463" s="19">
        <f>IF(A463="","",IF(NOT(ISNUMBER(A463)),"Check date",IF(OR(A463&lt;'2026 rates'!$B$7,A463&gt;='2026 rates'!$B$8+1),"Not 2026",IF(A463&lt;'2026 rates'!$B$6,'2026 rates'!$B$4,'2026 rates'!$B$5))))</f>
        <v/>
      </c>
      <c r="H463" s="20">
        <f>IF(OR(NOT(ISNUMBER(E463)),NOT(ISNUMBER(G463))),"",E463*G463)</f>
        <v/>
      </c>
      <c r="I463" s="16" t="n"/>
    </row>
    <row r="464">
      <c r="A464" s="15" t="n"/>
      <c r="B464" s="16" t="n"/>
      <c r="C464" s="16" t="n"/>
      <c r="D464" s="16" t="n"/>
      <c r="E464" s="17" t="n"/>
      <c r="F464" s="18" t="n"/>
      <c r="G464" s="19">
        <f>IF(A464="","",IF(NOT(ISNUMBER(A464)),"Check date",IF(OR(A464&lt;'2026 rates'!$B$7,A464&gt;='2026 rates'!$B$8+1),"Not 2026",IF(A464&lt;'2026 rates'!$B$6,'2026 rates'!$B$4,'2026 rates'!$B$5))))</f>
        <v/>
      </c>
      <c r="H464" s="20">
        <f>IF(OR(NOT(ISNUMBER(E464)),NOT(ISNUMBER(G464))),"",E464*G464)</f>
        <v/>
      </c>
      <c r="I464" s="16" t="n"/>
    </row>
    <row r="465">
      <c r="A465" s="15" t="n"/>
      <c r="B465" s="16" t="n"/>
      <c r="C465" s="16" t="n"/>
      <c r="D465" s="16" t="n"/>
      <c r="E465" s="17" t="n"/>
      <c r="F465" s="18" t="n"/>
      <c r="G465" s="19">
        <f>IF(A465="","",IF(NOT(ISNUMBER(A465)),"Check date",IF(OR(A465&lt;'2026 rates'!$B$7,A465&gt;='2026 rates'!$B$8+1),"Not 2026",IF(A465&lt;'2026 rates'!$B$6,'2026 rates'!$B$4,'2026 rates'!$B$5))))</f>
        <v/>
      </c>
      <c r="H465" s="20">
        <f>IF(OR(NOT(ISNUMBER(E465)),NOT(ISNUMBER(G465))),"",E465*G465)</f>
        <v/>
      </c>
      <c r="I465" s="16" t="n"/>
    </row>
    <row r="466">
      <c r="A466" s="15" t="n"/>
      <c r="B466" s="16" t="n"/>
      <c r="C466" s="16" t="n"/>
      <c r="D466" s="16" t="n"/>
      <c r="E466" s="17" t="n"/>
      <c r="F466" s="18" t="n"/>
      <c r="G466" s="19">
        <f>IF(A466="","",IF(NOT(ISNUMBER(A466)),"Check date",IF(OR(A466&lt;'2026 rates'!$B$7,A466&gt;='2026 rates'!$B$8+1),"Not 2026",IF(A466&lt;'2026 rates'!$B$6,'2026 rates'!$B$4,'2026 rates'!$B$5))))</f>
        <v/>
      </c>
      <c r="H466" s="20">
        <f>IF(OR(NOT(ISNUMBER(E466)),NOT(ISNUMBER(G466))),"",E466*G466)</f>
        <v/>
      </c>
      <c r="I466" s="16" t="n"/>
    </row>
    <row r="467">
      <c r="A467" s="15" t="n"/>
      <c r="B467" s="16" t="n"/>
      <c r="C467" s="16" t="n"/>
      <c r="D467" s="16" t="n"/>
      <c r="E467" s="17" t="n"/>
      <c r="F467" s="18" t="n"/>
      <c r="G467" s="19">
        <f>IF(A467="","",IF(NOT(ISNUMBER(A467)),"Check date",IF(OR(A467&lt;'2026 rates'!$B$7,A467&gt;='2026 rates'!$B$8+1),"Not 2026",IF(A467&lt;'2026 rates'!$B$6,'2026 rates'!$B$4,'2026 rates'!$B$5))))</f>
        <v/>
      </c>
      <c r="H467" s="20">
        <f>IF(OR(NOT(ISNUMBER(E467)),NOT(ISNUMBER(G467))),"",E467*G467)</f>
        <v/>
      </c>
      <c r="I467" s="16" t="n"/>
    </row>
    <row r="468">
      <c r="A468" s="15" t="n"/>
      <c r="B468" s="16" t="n"/>
      <c r="C468" s="16" t="n"/>
      <c r="D468" s="16" t="n"/>
      <c r="E468" s="17" t="n"/>
      <c r="F468" s="18" t="n"/>
      <c r="G468" s="19">
        <f>IF(A468="","",IF(NOT(ISNUMBER(A468)),"Check date",IF(OR(A468&lt;'2026 rates'!$B$7,A468&gt;='2026 rates'!$B$8+1),"Not 2026",IF(A468&lt;'2026 rates'!$B$6,'2026 rates'!$B$4,'2026 rates'!$B$5))))</f>
        <v/>
      </c>
      <c r="H468" s="20">
        <f>IF(OR(NOT(ISNUMBER(E468)),NOT(ISNUMBER(G468))),"",E468*G468)</f>
        <v/>
      </c>
      <c r="I468" s="16" t="n"/>
    </row>
    <row r="469">
      <c r="A469" s="15" t="n"/>
      <c r="B469" s="16" t="n"/>
      <c r="C469" s="16" t="n"/>
      <c r="D469" s="16" t="n"/>
      <c r="E469" s="17" t="n"/>
      <c r="F469" s="18" t="n"/>
      <c r="G469" s="19">
        <f>IF(A469="","",IF(NOT(ISNUMBER(A469)),"Check date",IF(OR(A469&lt;'2026 rates'!$B$7,A469&gt;='2026 rates'!$B$8+1),"Not 2026",IF(A469&lt;'2026 rates'!$B$6,'2026 rates'!$B$4,'2026 rates'!$B$5))))</f>
        <v/>
      </c>
      <c r="H469" s="20">
        <f>IF(OR(NOT(ISNUMBER(E469)),NOT(ISNUMBER(G469))),"",E469*G469)</f>
        <v/>
      </c>
      <c r="I469" s="16" t="n"/>
    </row>
    <row r="470">
      <c r="A470" s="15" t="n"/>
      <c r="B470" s="16" t="n"/>
      <c r="C470" s="16" t="n"/>
      <c r="D470" s="16" t="n"/>
      <c r="E470" s="17" t="n"/>
      <c r="F470" s="18" t="n"/>
      <c r="G470" s="19">
        <f>IF(A470="","",IF(NOT(ISNUMBER(A470)),"Check date",IF(OR(A470&lt;'2026 rates'!$B$7,A470&gt;='2026 rates'!$B$8+1),"Not 2026",IF(A470&lt;'2026 rates'!$B$6,'2026 rates'!$B$4,'2026 rates'!$B$5))))</f>
        <v/>
      </c>
      <c r="H470" s="20">
        <f>IF(OR(NOT(ISNUMBER(E470)),NOT(ISNUMBER(G470))),"",E470*G470)</f>
        <v/>
      </c>
      <c r="I470" s="16" t="n"/>
    </row>
    <row r="471">
      <c r="A471" s="15" t="n"/>
      <c r="B471" s="16" t="n"/>
      <c r="C471" s="16" t="n"/>
      <c r="D471" s="16" t="n"/>
      <c r="E471" s="17" t="n"/>
      <c r="F471" s="18" t="n"/>
      <c r="G471" s="19">
        <f>IF(A471="","",IF(NOT(ISNUMBER(A471)),"Check date",IF(OR(A471&lt;'2026 rates'!$B$7,A471&gt;='2026 rates'!$B$8+1),"Not 2026",IF(A471&lt;'2026 rates'!$B$6,'2026 rates'!$B$4,'2026 rates'!$B$5))))</f>
        <v/>
      </c>
      <c r="H471" s="20">
        <f>IF(OR(NOT(ISNUMBER(E471)),NOT(ISNUMBER(G471))),"",E471*G471)</f>
        <v/>
      </c>
      <c r="I471" s="16" t="n"/>
    </row>
    <row r="472">
      <c r="A472" s="15" t="n"/>
      <c r="B472" s="16" t="n"/>
      <c r="C472" s="16" t="n"/>
      <c r="D472" s="16" t="n"/>
      <c r="E472" s="17" t="n"/>
      <c r="F472" s="18" t="n"/>
      <c r="G472" s="19">
        <f>IF(A472="","",IF(NOT(ISNUMBER(A472)),"Check date",IF(OR(A472&lt;'2026 rates'!$B$7,A472&gt;='2026 rates'!$B$8+1),"Not 2026",IF(A472&lt;'2026 rates'!$B$6,'2026 rates'!$B$4,'2026 rates'!$B$5))))</f>
        <v/>
      </c>
      <c r="H472" s="20">
        <f>IF(OR(NOT(ISNUMBER(E472)),NOT(ISNUMBER(G472))),"",E472*G472)</f>
        <v/>
      </c>
      <c r="I472" s="16" t="n"/>
    </row>
    <row r="473">
      <c r="A473" s="15" t="n"/>
      <c r="B473" s="16" t="n"/>
      <c r="C473" s="16" t="n"/>
      <c r="D473" s="16" t="n"/>
      <c r="E473" s="17" t="n"/>
      <c r="F473" s="18" t="n"/>
      <c r="G473" s="19">
        <f>IF(A473="","",IF(NOT(ISNUMBER(A473)),"Check date",IF(OR(A473&lt;'2026 rates'!$B$7,A473&gt;='2026 rates'!$B$8+1),"Not 2026",IF(A473&lt;'2026 rates'!$B$6,'2026 rates'!$B$4,'2026 rates'!$B$5))))</f>
        <v/>
      </c>
      <c r="H473" s="20">
        <f>IF(OR(NOT(ISNUMBER(E473)),NOT(ISNUMBER(G473))),"",E473*G473)</f>
        <v/>
      </c>
      <c r="I473" s="16" t="n"/>
    </row>
    <row r="474">
      <c r="A474" s="15" t="n"/>
      <c r="B474" s="16" t="n"/>
      <c r="C474" s="16" t="n"/>
      <c r="D474" s="16" t="n"/>
      <c r="E474" s="17" t="n"/>
      <c r="F474" s="18" t="n"/>
      <c r="G474" s="19">
        <f>IF(A474="","",IF(NOT(ISNUMBER(A474)),"Check date",IF(OR(A474&lt;'2026 rates'!$B$7,A474&gt;='2026 rates'!$B$8+1),"Not 2026",IF(A474&lt;'2026 rates'!$B$6,'2026 rates'!$B$4,'2026 rates'!$B$5))))</f>
        <v/>
      </c>
      <c r="H474" s="20">
        <f>IF(OR(NOT(ISNUMBER(E474)),NOT(ISNUMBER(G474))),"",E474*G474)</f>
        <v/>
      </c>
      <c r="I474" s="16" t="n"/>
    </row>
    <row r="475">
      <c r="A475" s="15" t="n"/>
      <c r="B475" s="16" t="n"/>
      <c r="C475" s="16" t="n"/>
      <c r="D475" s="16" t="n"/>
      <c r="E475" s="17" t="n"/>
      <c r="F475" s="18" t="n"/>
      <c r="G475" s="19">
        <f>IF(A475="","",IF(NOT(ISNUMBER(A475)),"Check date",IF(OR(A475&lt;'2026 rates'!$B$7,A475&gt;='2026 rates'!$B$8+1),"Not 2026",IF(A475&lt;'2026 rates'!$B$6,'2026 rates'!$B$4,'2026 rates'!$B$5))))</f>
        <v/>
      </c>
      <c r="H475" s="20">
        <f>IF(OR(NOT(ISNUMBER(E475)),NOT(ISNUMBER(G475))),"",E475*G475)</f>
        <v/>
      </c>
      <c r="I475" s="16" t="n"/>
    </row>
    <row r="476">
      <c r="A476" s="15" t="n"/>
      <c r="B476" s="16" t="n"/>
      <c r="C476" s="16" t="n"/>
      <c r="D476" s="16" t="n"/>
      <c r="E476" s="17" t="n"/>
      <c r="F476" s="18" t="n"/>
      <c r="G476" s="19">
        <f>IF(A476="","",IF(NOT(ISNUMBER(A476)),"Check date",IF(OR(A476&lt;'2026 rates'!$B$7,A476&gt;='2026 rates'!$B$8+1),"Not 2026",IF(A476&lt;'2026 rates'!$B$6,'2026 rates'!$B$4,'2026 rates'!$B$5))))</f>
        <v/>
      </c>
      <c r="H476" s="20">
        <f>IF(OR(NOT(ISNUMBER(E476)),NOT(ISNUMBER(G476))),"",E476*G476)</f>
        <v/>
      </c>
      <c r="I476" s="16" t="n"/>
    </row>
    <row r="477">
      <c r="A477" s="15" t="n"/>
      <c r="B477" s="16" t="n"/>
      <c r="C477" s="16" t="n"/>
      <c r="D477" s="16" t="n"/>
      <c r="E477" s="17" t="n"/>
      <c r="F477" s="18" t="n"/>
      <c r="G477" s="19">
        <f>IF(A477="","",IF(NOT(ISNUMBER(A477)),"Check date",IF(OR(A477&lt;'2026 rates'!$B$7,A477&gt;='2026 rates'!$B$8+1),"Not 2026",IF(A477&lt;'2026 rates'!$B$6,'2026 rates'!$B$4,'2026 rates'!$B$5))))</f>
        <v/>
      </c>
      <c r="H477" s="20">
        <f>IF(OR(NOT(ISNUMBER(E477)),NOT(ISNUMBER(G477))),"",E477*G477)</f>
        <v/>
      </c>
      <c r="I477" s="16" t="n"/>
    </row>
    <row r="478">
      <c r="A478" s="15" t="n"/>
      <c r="B478" s="16" t="n"/>
      <c r="C478" s="16" t="n"/>
      <c r="D478" s="16" t="n"/>
      <c r="E478" s="17" t="n"/>
      <c r="F478" s="18" t="n"/>
      <c r="G478" s="19">
        <f>IF(A478="","",IF(NOT(ISNUMBER(A478)),"Check date",IF(OR(A478&lt;'2026 rates'!$B$7,A478&gt;='2026 rates'!$B$8+1),"Not 2026",IF(A478&lt;'2026 rates'!$B$6,'2026 rates'!$B$4,'2026 rates'!$B$5))))</f>
        <v/>
      </c>
      <c r="H478" s="20">
        <f>IF(OR(NOT(ISNUMBER(E478)),NOT(ISNUMBER(G478))),"",E478*G478)</f>
        <v/>
      </c>
      <c r="I478" s="16" t="n"/>
    </row>
    <row r="479">
      <c r="A479" s="15" t="n"/>
      <c r="B479" s="16" t="n"/>
      <c r="C479" s="16" t="n"/>
      <c r="D479" s="16" t="n"/>
      <c r="E479" s="17" t="n"/>
      <c r="F479" s="18" t="n"/>
      <c r="G479" s="19">
        <f>IF(A479="","",IF(NOT(ISNUMBER(A479)),"Check date",IF(OR(A479&lt;'2026 rates'!$B$7,A479&gt;='2026 rates'!$B$8+1),"Not 2026",IF(A479&lt;'2026 rates'!$B$6,'2026 rates'!$B$4,'2026 rates'!$B$5))))</f>
        <v/>
      </c>
      <c r="H479" s="20">
        <f>IF(OR(NOT(ISNUMBER(E479)),NOT(ISNUMBER(G479))),"",E479*G479)</f>
        <v/>
      </c>
      <c r="I479" s="16" t="n"/>
    </row>
    <row r="480">
      <c r="A480" s="15" t="n"/>
      <c r="B480" s="16" t="n"/>
      <c r="C480" s="16" t="n"/>
      <c r="D480" s="16" t="n"/>
      <c r="E480" s="17" t="n"/>
      <c r="F480" s="18" t="n"/>
      <c r="G480" s="19">
        <f>IF(A480="","",IF(NOT(ISNUMBER(A480)),"Check date",IF(OR(A480&lt;'2026 rates'!$B$7,A480&gt;='2026 rates'!$B$8+1),"Not 2026",IF(A480&lt;'2026 rates'!$B$6,'2026 rates'!$B$4,'2026 rates'!$B$5))))</f>
        <v/>
      </c>
      <c r="H480" s="20">
        <f>IF(OR(NOT(ISNUMBER(E480)),NOT(ISNUMBER(G480))),"",E480*G480)</f>
        <v/>
      </c>
      <c r="I480" s="16" t="n"/>
    </row>
    <row r="481">
      <c r="A481" s="15" t="n"/>
      <c r="B481" s="16" t="n"/>
      <c r="C481" s="16" t="n"/>
      <c r="D481" s="16" t="n"/>
      <c r="E481" s="17" t="n"/>
      <c r="F481" s="18" t="n"/>
      <c r="G481" s="19">
        <f>IF(A481="","",IF(NOT(ISNUMBER(A481)),"Check date",IF(OR(A481&lt;'2026 rates'!$B$7,A481&gt;='2026 rates'!$B$8+1),"Not 2026",IF(A481&lt;'2026 rates'!$B$6,'2026 rates'!$B$4,'2026 rates'!$B$5))))</f>
        <v/>
      </c>
      <c r="H481" s="20">
        <f>IF(OR(NOT(ISNUMBER(E481)),NOT(ISNUMBER(G481))),"",E481*G481)</f>
        <v/>
      </c>
      <c r="I481" s="16" t="n"/>
    </row>
    <row r="482">
      <c r="A482" s="15" t="n"/>
      <c r="B482" s="16" t="n"/>
      <c r="C482" s="16" t="n"/>
      <c r="D482" s="16" t="n"/>
      <c r="E482" s="17" t="n"/>
      <c r="F482" s="18" t="n"/>
      <c r="G482" s="19">
        <f>IF(A482="","",IF(NOT(ISNUMBER(A482)),"Check date",IF(OR(A482&lt;'2026 rates'!$B$7,A482&gt;='2026 rates'!$B$8+1),"Not 2026",IF(A482&lt;'2026 rates'!$B$6,'2026 rates'!$B$4,'2026 rates'!$B$5))))</f>
        <v/>
      </c>
      <c r="H482" s="20">
        <f>IF(OR(NOT(ISNUMBER(E482)),NOT(ISNUMBER(G482))),"",E482*G482)</f>
        <v/>
      </c>
      <c r="I482" s="16" t="n"/>
    </row>
    <row r="483">
      <c r="A483" s="15" t="n"/>
      <c r="B483" s="16" t="n"/>
      <c r="C483" s="16" t="n"/>
      <c r="D483" s="16" t="n"/>
      <c r="E483" s="17" t="n"/>
      <c r="F483" s="18" t="n"/>
      <c r="G483" s="19">
        <f>IF(A483="","",IF(NOT(ISNUMBER(A483)),"Check date",IF(OR(A483&lt;'2026 rates'!$B$7,A483&gt;='2026 rates'!$B$8+1),"Not 2026",IF(A483&lt;'2026 rates'!$B$6,'2026 rates'!$B$4,'2026 rates'!$B$5))))</f>
        <v/>
      </c>
      <c r="H483" s="20">
        <f>IF(OR(NOT(ISNUMBER(E483)),NOT(ISNUMBER(G483))),"",E483*G483)</f>
        <v/>
      </c>
      <c r="I483" s="16" t="n"/>
    </row>
    <row r="484">
      <c r="A484" s="15" t="n"/>
      <c r="B484" s="16" t="n"/>
      <c r="C484" s="16" t="n"/>
      <c r="D484" s="16" t="n"/>
      <c r="E484" s="17" t="n"/>
      <c r="F484" s="18" t="n"/>
      <c r="G484" s="19">
        <f>IF(A484="","",IF(NOT(ISNUMBER(A484)),"Check date",IF(OR(A484&lt;'2026 rates'!$B$7,A484&gt;='2026 rates'!$B$8+1),"Not 2026",IF(A484&lt;'2026 rates'!$B$6,'2026 rates'!$B$4,'2026 rates'!$B$5))))</f>
        <v/>
      </c>
      <c r="H484" s="20">
        <f>IF(OR(NOT(ISNUMBER(E484)),NOT(ISNUMBER(G484))),"",E484*G484)</f>
        <v/>
      </c>
      <c r="I484" s="16" t="n"/>
    </row>
    <row r="485">
      <c r="A485" s="15" t="n"/>
      <c r="B485" s="16" t="n"/>
      <c r="C485" s="16" t="n"/>
      <c r="D485" s="16" t="n"/>
      <c r="E485" s="17" t="n"/>
      <c r="F485" s="18" t="n"/>
      <c r="G485" s="19">
        <f>IF(A485="","",IF(NOT(ISNUMBER(A485)),"Check date",IF(OR(A485&lt;'2026 rates'!$B$7,A485&gt;='2026 rates'!$B$8+1),"Not 2026",IF(A485&lt;'2026 rates'!$B$6,'2026 rates'!$B$4,'2026 rates'!$B$5))))</f>
        <v/>
      </c>
      <c r="H485" s="20">
        <f>IF(OR(NOT(ISNUMBER(E485)),NOT(ISNUMBER(G485))),"",E485*G485)</f>
        <v/>
      </c>
      <c r="I485" s="16" t="n"/>
    </row>
    <row r="486">
      <c r="A486" s="15" t="n"/>
      <c r="B486" s="16" t="n"/>
      <c r="C486" s="16" t="n"/>
      <c r="D486" s="16" t="n"/>
      <c r="E486" s="17" t="n"/>
      <c r="F486" s="18" t="n"/>
      <c r="G486" s="19">
        <f>IF(A486="","",IF(NOT(ISNUMBER(A486)),"Check date",IF(OR(A486&lt;'2026 rates'!$B$7,A486&gt;='2026 rates'!$B$8+1),"Not 2026",IF(A486&lt;'2026 rates'!$B$6,'2026 rates'!$B$4,'2026 rates'!$B$5))))</f>
        <v/>
      </c>
      <c r="H486" s="20">
        <f>IF(OR(NOT(ISNUMBER(E486)),NOT(ISNUMBER(G486))),"",E486*G486)</f>
        <v/>
      </c>
      <c r="I486" s="16" t="n"/>
    </row>
    <row r="487">
      <c r="A487" s="15" t="n"/>
      <c r="B487" s="16" t="n"/>
      <c r="C487" s="16" t="n"/>
      <c r="D487" s="16" t="n"/>
      <c r="E487" s="17" t="n"/>
      <c r="F487" s="18" t="n"/>
      <c r="G487" s="19">
        <f>IF(A487="","",IF(NOT(ISNUMBER(A487)),"Check date",IF(OR(A487&lt;'2026 rates'!$B$7,A487&gt;='2026 rates'!$B$8+1),"Not 2026",IF(A487&lt;'2026 rates'!$B$6,'2026 rates'!$B$4,'2026 rates'!$B$5))))</f>
        <v/>
      </c>
      <c r="H487" s="20">
        <f>IF(OR(NOT(ISNUMBER(E487)),NOT(ISNUMBER(G487))),"",E487*G487)</f>
        <v/>
      </c>
      <c r="I487" s="16" t="n"/>
    </row>
    <row r="488">
      <c r="A488" s="15" t="n"/>
      <c r="B488" s="16" t="n"/>
      <c r="C488" s="16" t="n"/>
      <c r="D488" s="16" t="n"/>
      <c r="E488" s="17" t="n"/>
      <c r="F488" s="18" t="n"/>
      <c r="G488" s="19">
        <f>IF(A488="","",IF(NOT(ISNUMBER(A488)),"Check date",IF(OR(A488&lt;'2026 rates'!$B$7,A488&gt;='2026 rates'!$B$8+1),"Not 2026",IF(A488&lt;'2026 rates'!$B$6,'2026 rates'!$B$4,'2026 rates'!$B$5))))</f>
        <v/>
      </c>
      <c r="H488" s="20">
        <f>IF(OR(NOT(ISNUMBER(E488)),NOT(ISNUMBER(G488))),"",E488*G488)</f>
        <v/>
      </c>
      <c r="I488" s="16" t="n"/>
    </row>
    <row r="489">
      <c r="A489" s="15" t="n"/>
      <c r="B489" s="16" t="n"/>
      <c r="C489" s="16" t="n"/>
      <c r="D489" s="16" t="n"/>
      <c r="E489" s="17" t="n"/>
      <c r="F489" s="18" t="n"/>
      <c r="G489" s="19">
        <f>IF(A489="","",IF(NOT(ISNUMBER(A489)),"Check date",IF(OR(A489&lt;'2026 rates'!$B$7,A489&gt;='2026 rates'!$B$8+1),"Not 2026",IF(A489&lt;'2026 rates'!$B$6,'2026 rates'!$B$4,'2026 rates'!$B$5))))</f>
        <v/>
      </c>
      <c r="H489" s="20">
        <f>IF(OR(NOT(ISNUMBER(E489)),NOT(ISNUMBER(G489))),"",E489*G489)</f>
        <v/>
      </c>
      <c r="I489" s="16" t="n"/>
    </row>
    <row r="490">
      <c r="A490" s="15" t="n"/>
      <c r="B490" s="16" t="n"/>
      <c r="C490" s="16" t="n"/>
      <c r="D490" s="16" t="n"/>
      <c r="E490" s="17" t="n"/>
      <c r="F490" s="18" t="n"/>
      <c r="G490" s="19">
        <f>IF(A490="","",IF(NOT(ISNUMBER(A490)),"Check date",IF(OR(A490&lt;'2026 rates'!$B$7,A490&gt;='2026 rates'!$B$8+1),"Not 2026",IF(A490&lt;'2026 rates'!$B$6,'2026 rates'!$B$4,'2026 rates'!$B$5))))</f>
        <v/>
      </c>
      <c r="H490" s="20">
        <f>IF(OR(NOT(ISNUMBER(E490)),NOT(ISNUMBER(G490))),"",E490*G490)</f>
        <v/>
      </c>
      <c r="I490" s="16" t="n"/>
    </row>
    <row r="491">
      <c r="A491" s="15" t="n"/>
      <c r="B491" s="16" t="n"/>
      <c r="C491" s="16" t="n"/>
      <c r="D491" s="16" t="n"/>
      <c r="E491" s="17" t="n"/>
      <c r="F491" s="18" t="n"/>
      <c r="G491" s="19">
        <f>IF(A491="","",IF(NOT(ISNUMBER(A491)),"Check date",IF(OR(A491&lt;'2026 rates'!$B$7,A491&gt;='2026 rates'!$B$8+1),"Not 2026",IF(A491&lt;'2026 rates'!$B$6,'2026 rates'!$B$4,'2026 rates'!$B$5))))</f>
        <v/>
      </c>
      <c r="H491" s="20">
        <f>IF(OR(NOT(ISNUMBER(E491)),NOT(ISNUMBER(G491))),"",E491*G491)</f>
        <v/>
      </c>
      <c r="I491" s="16" t="n"/>
    </row>
    <row r="492">
      <c r="A492" s="15" t="n"/>
      <c r="B492" s="16" t="n"/>
      <c r="C492" s="16" t="n"/>
      <c r="D492" s="16" t="n"/>
      <c r="E492" s="17" t="n"/>
      <c r="F492" s="18" t="n"/>
      <c r="G492" s="19">
        <f>IF(A492="","",IF(NOT(ISNUMBER(A492)),"Check date",IF(OR(A492&lt;'2026 rates'!$B$7,A492&gt;='2026 rates'!$B$8+1),"Not 2026",IF(A492&lt;'2026 rates'!$B$6,'2026 rates'!$B$4,'2026 rates'!$B$5))))</f>
        <v/>
      </c>
      <c r="H492" s="20">
        <f>IF(OR(NOT(ISNUMBER(E492)),NOT(ISNUMBER(G492))),"",E492*G492)</f>
        <v/>
      </c>
      <c r="I492" s="16" t="n"/>
    </row>
    <row r="493">
      <c r="A493" s="15" t="n"/>
      <c r="B493" s="16" t="n"/>
      <c r="C493" s="16" t="n"/>
      <c r="D493" s="16" t="n"/>
      <c r="E493" s="17" t="n"/>
      <c r="F493" s="18" t="n"/>
      <c r="G493" s="19">
        <f>IF(A493="","",IF(NOT(ISNUMBER(A493)),"Check date",IF(OR(A493&lt;'2026 rates'!$B$7,A493&gt;='2026 rates'!$B$8+1),"Not 2026",IF(A493&lt;'2026 rates'!$B$6,'2026 rates'!$B$4,'2026 rates'!$B$5))))</f>
        <v/>
      </c>
      <c r="H493" s="20">
        <f>IF(OR(NOT(ISNUMBER(E493)),NOT(ISNUMBER(G493))),"",E493*G493)</f>
        <v/>
      </c>
      <c r="I493" s="16" t="n"/>
    </row>
    <row r="494">
      <c r="A494" s="15" t="n"/>
      <c r="B494" s="16" t="n"/>
      <c r="C494" s="16" t="n"/>
      <c r="D494" s="16" t="n"/>
      <c r="E494" s="17" t="n"/>
      <c r="F494" s="18" t="n"/>
      <c r="G494" s="19">
        <f>IF(A494="","",IF(NOT(ISNUMBER(A494)),"Check date",IF(OR(A494&lt;'2026 rates'!$B$7,A494&gt;='2026 rates'!$B$8+1),"Not 2026",IF(A494&lt;'2026 rates'!$B$6,'2026 rates'!$B$4,'2026 rates'!$B$5))))</f>
        <v/>
      </c>
      <c r="H494" s="20">
        <f>IF(OR(NOT(ISNUMBER(E494)),NOT(ISNUMBER(G494))),"",E494*G494)</f>
        <v/>
      </c>
      <c r="I494" s="16" t="n"/>
    </row>
    <row r="495">
      <c r="A495" s="15" t="n"/>
      <c r="B495" s="16" t="n"/>
      <c r="C495" s="16" t="n"/>
      <c r="D495" s="16" t="n"/>
      <c r="E495" s="17" t="n"/>
      <c r="F495" s="18" t="n"/>
      <c r="G495" s="19">
        <f>IF(A495="","",IF(NOT(ISNUMBER(A495)),"Check date",IF(OR(A495&lt;'2026 rates'!$B$7,A495&gt;='2026 rates'!$B$8+1),"Not 2026",IF(A495&lt;'2026 rates'!$B$6,'2026 rates'!$B$4,'2026 rates'!$B$5))))</f>
        <v/>
      </c>
      <c r="H495" s="20">
        <f>IF(OR(NOT(ISNUMBER(E495)),NOT(ISNUMBER(G495))),"",E495*G495)</f>
        <v/>
      </c>
      <c r="I495" s="16" t="n"/>
    </row>
    <row r="496">
      <c r="A496" s="15" t="n"/>
      <c r="B496" s="16" t="n"/>
      <c r="C496" s="16" t="n"/>
      <c r="D496" s="16" t="n"/>
      <c r="E496" s="17" t="n"/>
      <c r="F496" s="18" t="n"/>
      <c r="G496" s="19">
        <f>IF(A496="","",IF(NOT(ISNUMBER(A496)),"Check date",IF(OR(A496&lt;'2026 rates'!$B$7,A496&gt;='2026 rates'!$B$8+1),"Not 2026",IF(A496&lt;'2026 rates'!$B$6,'2026 rates'!$B$4,'2026 rates'!$B$5))))</f>
        <v/>
      </c>
      <c r="H496" s="20">
        <f>IF(OR(NOT(ISNUMBER(E496)),NOT(ISNUMBER(G496))),"",E496*G496)</f>
        <v/>
      </c>
      <c r="I496" s="16" t="n"/>
    </row>
    <row r="497">
      <c r="A497" s="15" t="n"/>
      <c r="B497" s="16" t="n"/>
      <c r="C497" s="16" t="n"/>
      <c r="D497" s="16" t="n"/>
      <c r="E497" s="17" t="n"/>
      <c r="F497" s="18" t="n"/>
      <c r="G497" s="19">
        <f>IF(A497="","",IF(NOT(ISNUMBER(A497)),"Check date",IF(OR(A497&lt;'2026 rates'!$B$7,A497&gt;='2026 rates'!$B$8+1),"Not 2026",IF(A497&lt;'2026 rates'!$B$6,'2026 rates'!$B$4,'2026 rates'!$B$5))))</f>
        <v/>
      </c>
      <c r="H497" s="20">
        <f>IF(OR(NOT(ISNUMBER(E497)),NOT(ISNUMBER(G497))),"",E497*G497)</f>
        <v/>
      </c>
      <c r="I497" s="16" t="n"/>
    </row>
    <row r="498">
      <c r="A498" s="15" t="n"/>
      <c r="B498" s="16" t="n"/>
      <c r="C498" s="16" t="n"/>
      <c r="D498" s="16" t="n"/>
      <c r="E498" s="17" t="n"/>
      <c r="F498" s="18" t="n"/>
      <c r="G498" s="19">
        <f>IF(A498="","",IF(NOT(ISNUMBER(A498)),"Check date",IF(OR(A498&lt;'2026 rates'!$B$7,A498&gt;='2026 rates'!$B$8+1),"Not 2026",IF(A498&lt;'2026 rates'!$B$6,'2026 rates'!$B$4,'2026 rates'!$B$5))))</f>
        <v/>
      </c>
      <c r="H498" s="20">
        <f>IF(OR(NOT(ISNUMBER(E498)),NOT(ISNUMBER(G498))),"",E498*G498)</f>
        <v/>
      </c>
      <c r="I498" s="16" t="n"/>
    </row>
    <row r="499">
      <c r="A499" s="15" t="n"/>
      <c r="B499" s="16" t="n"/>
      <c r="C499" s="16" t="n"/>
      <c r="D499" s="16" t="n"/>
      <c r="E499" s="17" t="n"/>
      <c r="F499" s="18" t="n"/>
      <c r="G499" s="19">
        <f>IF(A499="","",IF(NOT(ISNUMBER(A499)),"Check date",IF(OR(A499&lt;'2026 rates'!$B$7,A499&gt;='2026 rates'!$B$8+1),"Not 2026",IF(A499&lt;'2026 rates'!$B$6,'2026 rates'!$B$4,'2026 rates'!$B$5))))</f>
        <v/>
      </c>
      <c r="H499" s="20">
        <f>IF(OR(NOT(ISNUMBER(E499)),NOT(ISNUMBER(G499))),"",E499*G499)</f>
        <v/>
      </c>
      <c r="I499" s="16" t="n"/>
    </row>
    <row r="500">
      <c r="A500" s="15" t="n"/>
      <c r="B500" s="16" t="n"/>
      <c r="C500" s="16" t="n"/>
      <c r="D500" s="16" t="n"/>
      <c r="E500" s="17" t="n"/>
      <c r="F500" s="18" t="n"/>
      <c r="G500" s="19">
        <f>IF(A500="","",IF(NOT(ISNUMBER(A500)),"Check date",IF(OR(A500&lt;'2026 rates'!$B$7,A500&gt;='2026 rates'!$B$8+1),"Not 2026",IF(A500&lt;'2026 rates'!$B$6,'2026 rates'!$B$4,'2026 rates'!$B$5))))</f>
        <v/>
      </c>
      <c r="H500" s="20">
        <f>IF(OR(NOT(ISNUMBER(E500)),NOT(ISNUMBER(G500))),"",E500*G500)</f>
        <v/>
      </c>
      <c r="I500" s="16" t="n"/>
    </row>
    <row r="501">
      <c r="A501" s="15" t="n"/>
      <c r="B501" s="16" t="n"/>
      <c r="C501" s="16" t="n"/>
      <c r="D501" s="16" t="n"/>
      <c r="E501" s="17" t="n"/>
      <c r="F501" s="18" t="n"/>
      <c r="G501" s="19">
        <f>IF(A501="","",IF(NOT(ISNUMBER(A501)),"Check date",IF(OR(A501&lt;'2026 rates'!$B$7,A501&gt;='2026 rates'!$B$8+1),"Not 2026",IF(A501&lt;'2026 rates'!$B$6,'2026 rates'!$B$4,'2026 rates'!$B$5))))</f>
        <v/>
      </c>
      <c r="H501" s="20">
        <f>IF(OR(NOT(ISNUMBER(E501)),NOT(ISNUMBER(G501))),"",E501*G501)</f>
        <v/>
      </c>
      <c r="I501" s="16" t="n"/>
    </row>
    <row r="502">
      <c r="A502" s="15" t="n"/>
      <c r="B502" s="16" t="n"/>
      <c r="C502" s="16" t="n"/>
      <c r="D502" s="16" t="n"/>
      <c r="E502" s="17" t="n"/>
      <c r="F502" s="18" t="n"/>
      <c r="G502" s="19">
        <f>IF(A502="","",IF(NOT(ISNUMBER(A502)),"Check date",IF(OR(A502&lt;'2026 rates'!$B$7,A502&gt;='2026 rates'!$B$8+1),"Not 2026",IF(A502&lt;'2026 rates'!$B$6,'2026 rates'!$B$4,'2026 rates'!$B$5))))</f>
        <v/>
      </c>
      <c r="H502" s="20">
        <f>IF(OR(NOT(ISNUMBER(E502)),NOT(ISNUMBER(G502))),"",E502*G502)</f>
        <v/>
      </c>
      <c r="I502" s="16" t="n"/>
    </row>
    <row r="503">
      <c r="A503" s="15" t="n"/>
      <c r="B503" s="16" t="n"/>
      <c r="C503" s="16" t="n"/>
      <c r="D503" s="16" t="n"/>
      <c r="E503" s="17" t="n"/>
      <c r="F503" s="18" t="n"/>
      <c r="G503" s="19">
        <f>IF(A503="","",IF(NOT(ISNUMBER(A503)),"Check date",IF(OR(A503&lt;'2026 rates'!$B$7,A503&gt;='2026 rates'!$B$8+1),"Not 2026",IF(A503&lt;'2026 rates'!$B$6,'2026 rates'!$B$4,'2026 rates'!$B$5))))</f>
        <v/>
      </c>
      <c r="H503" s="20">
        <f>IF(OR(NOT(ISNUMBER(E503)),NOT(ISNUMBER(G503))),"",E503*G503)</f>
        <v/>
      </c>
      <c r="I503" s="16" t="n"/>
    </row>
    <row r="504">
      <c r="A504" s="15" t="n"/>
      <c r="B504" s="16" t="n"/>
      <c r="C504" s="16" t="n"/>
      <c r="D504" s="16" t="n"/>
      <c r="E504" s="17" t="n"/>
      <c r="F504" s="18" t="n"/>
      <c r="G504" s="19">
        <f>IF(A504="","",IF(NOT(ISNUMBER(A504)),"Check date",IF(OR(A504&lt;'2026 rates'!$B$7,A504&gt;='2026 rates'!$B$8+1),"Not 2026",IF(A504&lt;'2026 rates'!$B$6,'2026 rates'!$B$4,'2026 rates'!$B$5))))</f>
        <v/>
      </c>
      <c r="H504" s="20">
        <f>IF(OR(NOT(ISNUMBER(E504)),NOT(ISNUMBER(G504))),"",E504*G504)</f>
        <v/>
      </c>
      <c r="I504" s="16" t="n"/>
    </row>
    <row r="505">
      <c r="A505" s="15" t="n"/>
      <c r="B505" s="16" t="n"/>
      <c r="C505" s="16" t="n"/>
      <c r="D505" s="16" t="n"/>
      <c r="E505" s="17" t="n"/>
      <c r="F505" s="18" t="n"/>
      <c r="G505" s="19">
        <f>IF(A505="","",IF(NOT(ISNUMBER(A505)),"Check date",IF(OR(A505&lt;'2026 rates'!$B$7,A505&gt;='2026 rates'!$B$8+1),"Not 2026",IF(A505&lt;'2026 rates'!$B$6,'2026 rates'!$B$4,'2026 rates'!$B$5))))</f>
        <v/>
      </c>
      <c r="H505" s="20">
        <f>IF(OR(NOT(ISNUMBER(E505)),NOT(ISNUMBER(G505))),"",E505*G505)</f>
        <v/>
      </c>
      <c r="I505" s="16" t="n"/>
    </row>
  </sheetData>
  <mergeCells count="1">
    <mergeCell ref="A2:F3"/>
  </mergeCells>
  <conditionalFormatting sqref="A6:F505">
    <cfRule type="expression" priority="1" dxfId="0">
      <formula>MOD(ROW(),2)=1</formula>
    </cfRule>
  </conditionalFormatting>
  <conditionalFormatting sqref="I6:I505">
    <cfRule type="expression" priority="2" dxfId="0">
      <formula>MOD(ROW(),2)=1</formula>
    </cfRule>
  </conditionalFormatting>
  <conditionalFormatting sqref="G6:G505">
    <cfRule type="expression" priority="3" dxfId="1">
      <formula>AND(ISTEXT(G6),G6&lt;&gt;"")</formula>
    </cfRule>
  </conditionalFormatting>
  <dataValidations count="3">
    <dataValidation sqref="A6:A505" showDropDown="0" showInputMessage="0" showErrorMessage="1" allowBlank="1" errorTitle="Not a 2026 date" error="This log uses the 2026 IRS rates. Enter a 2026 date, like 3/3/2026." type="date" errorStyle="warning" operator="between">
      <formula1>DATE(2026,1,1)</formula1>
      <formula2>DATE(2026,12,31)</formula2>
    </dataValidation>
    <dataValidation sqref="E6:E505" showDropDown="0" showInputMessage="0" showErrorMessage="1" allowBlank="1" errorTitle="Miles" error="Enter the miles for this drive as a number, like 18.4." type="decimal" errorStyle="warning" operator="between">
      <formula1>0</formula1>
      <formula2>10000</formula2>
    </dataValidation>
    <dataValidation sqref="F6:F505" showDropDown="0" showInputMessage="0" showErrorMessage="1" allowBlank="1" errorTitle="Parking &amp; tolls" error="Enter what you paid in parking and tolls on this drive, like 3.50." type="decimal" errorStyle="warning" operator="between">
      <formula1>0</formula1>
      <formula2>100000</formula2>
    </dataValidation>
  </dataValidations>
  <hyperlinks>
    <hyperlink xmlns:r="http://schemas.openxmlformats.org/officeDocument/2006/relationships" ref="I3" r:id="rId1"/>
  </hyperlinks>
  <printOptions horizontalCentered="1"/>
  <pageMargins left="0.4" right="0.4" top="1" bottom="1" header="0.5" footer="0.5"/>
  <pageSetup orientation="landscape" fitToHeight="0" fitToWidth="1"/>
  <headerFooter>
    <oddHeader/>
    <oddFooter>&amp;C&amp;8 2026 mileage log · page &amp;P of &amp;N</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C23"/>
  <sheetViews>
    <sheetView showGridLines="0" workbookViewId="0">
      <selection activeCell="A1" sqref="A1"/>
    </sheetView>
  </sheetViews>
  <sheetFormatPr baseColWidth="8" defaultRowHeight="15"/>
  <cols>
    <col width="52" customWidth="1" min="1" max="1"/>
    <col width="16" customWidth="1" min="2" max="2"/>
    <col width="60" customWidth="1" min="3" max="3"/>
  </cols>
  <sheetData>
    <row r="1" ht="28" customHeight="1">
      <c r="A1" s="21" t="inlineStr">
        <is>
          <t>2026 year summary</t>
        </is>
      </c>
      <c r="B1" s="2" t="n"/>
      <c r="C1" s="2" t="n"/>
    </row>
    <row r="2">
      <c r="A2" s="22" t="inlineStr">
        <is>
          <t>Fill in the white cells. Everything else comes from the Log sheet.</t>
        </is>
      </c>
    </row>
    <row r="4">
      <c r="A4" s="23" t="inlineStr">
        <is>
          <t>Your name</t>
        </is>
      </c>
      <c r="B4" s="24" t="n"/>
      <c r="C4" s="25" t="n"/>
    </row>
    <row r="5">
      <c r="A5" s="23" t="inlineStr">
        <is>
          <t>Vehicle (year, make, model)</t>
        </is>
      </c>
      <c r="B5" s="24" t="n"/>
      <c r="C5" s="25" t="n"/>
    </row>
    <row r="6" ht="28" customHeight="1">
      <c r="A6" s="23" t="inlineStr">
        <is>
          <t>Odometer on January 1, 2026, or the day you started using this car for business</t>
        </is>
      </c>
      <c r="B6" s="26" t="n"/>
      <c r="C6" s="27" t="inlineStr">
        <is>
          <t>The IRS asks for the car’s total miles for the year, so your business share can be worked out.</t>
        </is>
      </c>
    </row>
    <row r="7">
      <c r="A7" s="23" t="inlineStr">
        <is>
          <t>Odometer on December 31, 2026, or the day you stopped</t>
        </is>
      </c>
      <c r="B7" s="26" t="n"/>
    </row>
    <row r="8">
      <c r="A8" s="23" t="inlineStr">
        <is>
          <t>Total miles driven in 2026</t>
        </is>
      </c>
      <c r="B8" s="28">
        <f>IF(AND(ISNUMBER(B6),ISNUMBER(B7)),B7-B6,"")</f>
        <v/>
      </c>
    </row>
    <row r="10">
      <c r="A10" s="23" t="inlineStr">
        <is>
          <t>Business miles, January 1 to June 30</t>
        </is>
      </c>
      <c r="B10" s="29">
        <f>SUMIFS(Log!$E$6:$E$505,Log!$A$6:$A$505,"&gt;="&amp;'2026 rates'!$B$7,Log!$A$6:$A$505,"&lt;"&amp;'2026 rates'!$B$6,Log!$G$6:$G$505,"&gt;0")</f>
        <v/>
      </c>
    </row>
    <row r="11">
      <c r="A11" s="23" t="inlineStr">
        <is>
          <t>Business miles, July 1 to December 31</t>
        </is>
      </c>
      <c r="B11" s="29">
        <f>SUMIFS(Log!$E$6:$E$505,Log!$A$6:$A$505,"&gt;="&amp;'2026 rates'!$B$6,Log!$A$6:$A$505,"&lt;"&amp;('2026 rates'!$B$8+1),Log!$G$6:$G$505,"&gt;0")</f>
        <v/>
      </c>
    </row>
    <row r="12">
      <c r="A12" s="30" t="inlineStr">
        <is>
          <t>Business miles, all of 2026</t>
        </is>
      </c>
      <c r="B12" s="31">
        <f>B10+B11</f>
        <v/>
      </c>
    </row>
    <row r="13">
      <c r="A13" s="23" t="inlineStr">
        <is>
          <t>Business use of the car</t>
        </is>
      </c>
      <c r="B13" s="32">
        <f>IF(AND(ISNUMBER(B8),B8&gt;0),B12/B8,"")</f>
        <v/>
      </c>
      <c r="C13" s="27" t="inlineStr">
        <is>
          <t>Business miles as a share of all the miles you drove this car in 2026.</t>
        </is>
      </c>
    </row>
    <row r="14">
      <c r="A14" s="23" t="inlineStr">
        <is>
          <t>Deduction, January 1 to June 30 (miles × 72.5¢)</t>
        </is>
      </c>
      <c r="B14" s="33">
        <f>ROUND(ROUND(B10*'2026 rates'!$B$4*100,6),0)/100</f>
        <v/>
      </c>
    </row>
    <row r="15">
      <c r="A15" s="23" t="inlineStr">
        <is>
          <t>Deduction, July 1 to December 31 (miles × 76¢)</t>
        </is>
      </c>
      <c r="B15" s="33">
        <f>ROUND(ROUND(B11*'2026 rates'!$B$5*100,6),0)/100</f>
        <v/>
      </c>
    </row>
    <row r="16">
      <c r="A16" s="23" t="inlineStr">
        <is>
          <t>Business parking and tolls</t>
        </is>
      </c>
      <c r="B16" s="33">
        <f>SUMIFS(Log!$F$6:$F$505,Log!$A$6:$A$505,"&gt;="&amp;'2026 rates'!$B$7,Log!$A$6:$A$505,"&lt;"&amp;('2026 rates'!$B$8+1),Log!$G$6:$G$505,"&gt;0")</f>
        <v/>
      </c>
    </row>
    <row r="17">
      <c r="A17" s="30" t="inlineStr">
        <is>
          <t>Total: standard mileage deduction plus parking and tolls</t>
        </is>
      </c>
      <c r="B17" s="34">
        <f>B14+B15+B16</f>
        <v/>
      </c>
      <c r="C17" s="27" t="inlineStr">
        <is>
          <t>Bring this to your tax preparer with the Log. With the standard rate, gas, repairs and insurance are already counted; parking and tolls for business drives are added on top.</t>
        </is>
      </c>
    </row>
    <row r="19">
      <c r="A19" s="23" t="inlineStr">
        <is>
          <t>Drives logged in 2026</t>
        </is>
      </c>
      <c r="B19" s="28">
        <f>COUNTIFS(Log!$A$6:$A$505,"&gt;="&amp;'2026 rates'!$B$7,Log!$A$6:$A$505,"&lt;"&amp;('2026 rates'!$B$8+1),Log!$G$6:$G$505,"&gt;0")</f>
        <v/>
      </c>
    </row>
    <row r="20">
      <c r="A20" s="23" t="inlineStr">
        <is>
          <t>Rows left out: a date outside 2026, or not a date</t>
        </is>
      </c>
      <c r="B20" s="28">
        <f>COUNTIF(Log!$G$6:$G$505,"Not 2026")+COUNTIF(Log!$G$6:$G$505,"Check date")</f>
        <v/>
      </c>
      <c r="C20" s="27" t="inlineStr">
        <is>
          <t>If this isn’t 0, look for “Not 2026” or “Check date” in the Log’s Rate column.</t>
        </is>
      </c>
    </row>
    <row r="22">
      <c r="A22" s="35" t="inlineStr">
        <is>
          <t>This is general information, not tax advice. Ask a tax professional before you file. Keep the log and your receipts for at least three years after you file.</t>
        </is>
      </c>
    </row>
    <row r="23"/>
  </sheetData>
  <mergeCells count="3">
    <mergeCell ref="A22:C23"/>
    <mergeCell ref="B5:C5"/>
    <mergeCell ref="B4:C4"/>
  </mergeCells>
  <printOptions horizontalCentered="1"/>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G22"/>
  <sheetViews>
    <sheetView showGridLines="0" workbookViewId="0">
      <pane ySplit="4" topLeftCell="A5" activePane="bottomLeft" state="frozen"/>
      <selection pane="bottomLeft" activeCell="A1" sqref="A1"/>
    </sheetView>
  </sheetViews>
  <sheetFormatPr baseColWidth="8" defaultRowHeight="15"/>
  <cols>
    <col width="28" customWidth="1" min="1" max="1"/>
    <col width="16" customWidth="1" min="2" max="2"/>
    <col width="16" customWidth="1" min="3" max="3"/>
    <col width="18" customWidth="1" min="4" max="4"/>
    <col width="16" customWidth="1" min="5" max="5"/>
    <col width="16" customWidth="1" min="6" max="6"/>
    <col width="58" customWidth="1" min="7" max="7"/>
  </cols>
  <sheetData>
    <row r="1" ht="28" customHeight="1">
      <c r="A1" s="21" t="inlineStr">
        <is>
          <t>2026 by month</t>
        </is>
      </c>
      <c r="B1" s="2" t="n"/>
      <c r="C1" s="2" t="n"/>
      <c r="D1" s="2" t="n"/>
      <c r="E1" s="2" t="n"/>
      <c r="F1" s="2" t="n"/>
    </row>
    <row r="2">
      <c r="A2" s="22" t="inlineStr">
        <is>
          <t>Everything here comes from the Log sheet. Calendar quarters are below the months.</t>
        </is>
      </c>
    </row>
    <row r="4">
      <c r="A4" s="8" t="inlineStr">
        <is>
          <t>Month</t>
        </is>
      </c>
      <c r="B4" s="9" t="inlineStr">
        <is>
          <t>Business miles</t>
        </is>
      </c>
      <c r="C4" s="9" t="inlineStr">
        <is>
          <t>Rate</t>
        </is>
      </c>
      <c r="D4" s="9" t="inlineStr">
        <is>
          <t>Mileage deduction</t>
        </is>
      </c>
      <c r="E4" s="9" t="inlineStr">
        <is>
          <t>Parking &amp; tolls</t>
        </is>
      </c>
      <c r="F4" s="9" t="inlineStr">
        <is>
          <t>Total</t>
        </is>
      </c>
    </row>
    <row r="5">
      <c r="A5" s="16" t="inlineStr">
        <is>
          <t>January</t>
        </is>
      </c>
      <c r="B5" s="36">
        <f>SUMIFS(Log!$E$6:$E$505,Log!$A$6:$A$505,"&gt;="&amp;DATE(2026,1,1),Log!$A$6:$A$505,"&lt;"&amp;DATE(2026,2,1),Log!$G$6:$G$505,"&gt;0")</f>
        <v/>
      </c>
      <c r="C5" s="19">
        <f>'2026 rates'!$B$4</f>
        <v/>
      </c>
      <c r="D5" s="37">
        <f>ROUND(ROUND(B5*C5*100,6),0)/100</f>
        <v/>
      </c>
      <c r="E5" s="37">
        <f>SUMIFS(Log!$F$6:$F$505,Log!$A$6:$A$505,"&gt;="&amp;DATE(2026,1,1),Log!$A$6:$A$505,"&lt;"&amp;DATE(2026,2,1),Log!$G$6:$G$505,"&gt;0")</f>
        <v/>
      </c>
      <c r="F5" s="37">
        <f>D5+E5</f>
        <v/>
      </c>
    </row>
    <row r="6">
      <c r="A6" s="16" t="inlineStr">
        <is>
          <t>February</t>
        </is>
      </c>
      <c r="B6" s="36">
        <f>SUMIFS(Log!$E$6:$E$505,Log!$A$6:$A$505,"&gt;="&amp;DATE(2026,2,1),Log!$A$6:$A$505,"&lt;"&amp;DATE(2026,3,1),Log!$G$6:$G$505,"&gt;0")</f>
        <v/>
      </c>
      <c r="C6" s="19">
        <f>'2026 rates'!$B$4</f>
        <v/>
      </c>
      <c r="D6" s="37">
        <f>ROUND(ROUND(B6*C6*100,6),0)/100</f>
        <v/>
      </c>
      <c r="E6" s="37">
        <f>SUMIFS(Log!$F$6:$F$505,Log!$A$6:$A$505,"&gt;="&amp;DATE(2026,2,1),Log!$A$6:$A$505,"&lt;"&amp;DATE(2026,3,1),Log!$G$6:$G$505,"&gt;0")</f>
        <v/>
      </c>
      <c r="F6" s="37">
        <f>D6+E6</f>
        <v/>
      </c>
    </row>
    <row r="7">
      <c r="A7" s="16" t="inlineStr">
        <is>
          <t>March</t>
        </is>
      </c>
      <c r="B7" s="36">
        <f>SUMIFS(Log!$E$6:$E$505,Log!$A$6:$A$505,"&gt;="&amp;DATE(2026,3,1),Log!$A$6:$A$505,"&lt;"&amp;DATE(2026,4,1),Log!$G$6:$G$505,"&gt;0")</f>
        <v/>
      </c>
      <c r="C7" s="19">
        <f>'2026 rates'!$B$4</f>
        <v/>
      </c>
      <c r="D7" s="37">
        <f>ROUND(ROUND(B7*C7*100,6),0)/100</f>
        <v/>
      </c>
      <c r="E7" s="37">
        <f>SUMIFS(Log!$F$6:$F$505,Log!$A$6:$A$505,"&gt;="&amp;DATE(2026,3,1),Log!$A$6:$A$505,"&lt;"&amp;DATE(2026,4,1),Log!$G$6:$G$505,"&gt;0")</f>
        <v/>
      </c>
      <c r="F7" s="37">
        <f>D7+E7</f>
        <v/>
      </c>
    </row>
    <row r="8">
      <c r="A8" s="16" t="inlineStr">
        <is>
          <t>April</t>
        </is>
      </c>
      <c r="B8" s="36">
        <f>SUMIFS(Log!$E$6:$E$505,Log!$A$6:$A$505,"&gt;="&amp;DATE(2026,4,1),Log!$A$6:$A$505,"&lt;"&amp;DATE(2026,5,1),Log!$G$6:$G$505,"&gt;0")</f>
        <v/>
      </c>
      <c r="C8" s="19">
        <f>'2026 rates'!$B$4</f>
        <v/>
      </c>
      <c r="D8" s="37">
        <f>ROUND(ROUND(B8*C8*100,6),0)/100</f>
        <v/>
      </c>
      <c r="E8" s="37">
        <f>SUMIFS(Log!$F$6:$F$505,Log!$A$6:$A$505,"&gt;="&amp;DATE(2026,4,1),Log!$A$6:$A$505,"&lt;"&amp;DATE(2026,5,1),Log!$G$6:$G$505,"&gt;0")</f>
        <v/>
      </c>
      <c r="F8" s="37">
        <f>D8+E8</f>
        <v/>
      </c>
    </row>
    <row r="9">
      <c r="A9" s="16" t="inlineStr">
        <is>
          <t>May</t>
        </is>
      </c>
      <c r="B9" s="36">
        <f>SUMIFS(Log!$E$6:$E$505,Log!$A$6:$A$505,"&gt;="&amp;DATE(2026,5,1),Log!$A$6:$A$505,"&lt;"&amp;DATE(2026,6,1),Log!$G$6:$G$505,"&gt;0")</f>
        <v/>
      </c>
      <c r="C9" s="19">
        <f>'2026 rates'!$B$4</f>
        <v/>
      </c>
      <c r="D9" s="37">
        <f>ROUND(ROUND(B9*C9*100,6),0)/100</f>
        <v/>
      </c>
      <c r="E9" s="37">
        <f>SUMIFS(Log!$F$6:$F$505,Log!$A$6:$A$505,"&gt;="&amp;DATE(2026,5,1),Log!$A$6:$A$505,"&lt;"&amp;DATE(2026,6,1),Log!$G$6:$G$505,"&gt;0")</f>
        <v/>
      </c>
      <c r="F9" s="37">
        <f>D9+E9</f>
        <v/>
      </c>
    </row>
    <row r="10">
      <c r="A10" s="16" t="inlineStr">
        <is>
          <t>June</t>
        </is>
      </c>
      <c r="B10" s="36">
        <f>SUMIFS(Log!$E$6:$E$505,Log!$A$6:$A$505,"&gt;="&amp;DATE(2026,6,1),Log!$A$6:$A$505,"&lt;"&amp;DATE(2026,7,1),Log!$G$6:$G$505,"&gt;0")</f>
        <v/>
      </c>
      <c r="C10" s="19">
        <f>'2026 rates'!$B$4</f>
        <v/>
      </c>
      <c r="D10" s="37">
        <f>ROUND(ROUND(B10*C10*100,6),0)/100</f>
        <v/>
      </c>
      <c r="E10" s="37">
        <f>SUMIFS(Log!$F$6:$F$505,Log!$A$6:$A$505,"&gt;="&amp;DATE(2026,6,1),Log!$A$6:$A$505,"&lt;"&amp;DATE(2026,7,1),Log!$G$6:$G$505,"&gt;0")</f>
        <v/>
      </c>
      <c r="F10" s="37">
        <f>D10+E10</f>
        <v/>
      </c>
    </row>
    <row r="11">
      <c r="A11" s="16" t="inlineStr">
        <is>
          <t>July</t>
        </is>
      </c>
      <c r="B11" s="36">
        <f>SUMIFS(Log!$E$6:$E$505,Log!$A$6:$A$505,"&gt;="&amp;DATE(2026,7,1),Log!$A$6:$A$505,"&lt;"&amp;DATE(2026,8,1),Log!$G$6:$G$505,"&gt;0")</f>
        <v/>
      </c>
      <c r="C11" s="19">
        <f>'2026 rates'!$B$5</f>
        <v/>
      </c>
      <c r="D11" s="37">
        <f>ROUND(ROUND(B11*C11*100,6),0)/100</f>
        <v/>
      </c>
      <c r="E11" s="37">
        <f>SUMIFS(Log!$F$6:$F$505,Log!$A$6:$A$505,"&gt;="&amp;DATE(2026,7,1),Log!$A$6:$A$505,"&lt;"&amp;DATE(2026,8,1),Log!$G$6:$G$505,"&gt;0")</f>
        <v/>
      </c>
      <c r="F11" s="37">
        <f>D11+E11</f>
        <v/>
      </c>
    </row>
    <row r="12">
      <c r="A12" s="16" t="inlineStr">
        <is>
          <t>August</t>
        </is>
      </c>
      <c r="B12" s="36">
        <f>SUMIFS(Log!$E$6:$E$505,Log!$A$6:$A$505,"&gt;="&amp;DATE(2026,8,1),Log!$A$6:$A$505,"&lt;"&amp;DATE(2026,9,1),Log!$G$6:$G$505,"&gt;0")</f>
        <v/>
      </c>
      <c r="C12" s="19">
        <f>'2026 rates'!$B$5</f>
        <v/>
      </c>
      <c r="D12" s="37">
        <f>ROUND(ROUND(B12*C12*100,6),0)/100</f>
        <v/>
      </c>
      <c r="E12" s="37">
        <f>SUMIFS(Log!$F$6:$F$505,Log!$A$6:$A$505,"&gt;="&amp;DATE(2026,8,1),Log!$A$6:$A$505,"&lt;"&amp;DATE(2026,9,1),Log!$G$6:$G$505,"&gt;0")</f>
        <v/>
      </c>
      <c r="F12" s="37">
        <f>D12+E12</f>
        <v/>
      </c>
    </row>
    <row r="13">
      <c r="A13" s="16" t="inlineStr">
        <is>
          <t>September</t>
        </is>
      </c>
      <c r="B13" s="36">
        <f>SUMIFS(Log!$E$6:$E$505,Log!$A$6:$A$505,"&gt;="&amp;DATE(2026,9,1),Log!$A$6:$A$505,"&lt;"&amp;DATE(2026,10,1),Log!$G$6:$G$505,"&gt;0")</f>
        <v/>
      </c>
      <c r="C13" s="19">
        <f>'2026 rates'!$B$5</f>
        <v/>
      </c>
      <c r="D13" s="37">
        <f>ROUND(ROUND(B13*C13*100,6),0)/100</f>
        <v/>
      </c>
      <c r="E13" s="37">
        <f>SUMIFS(Log!$F$6:$F$505,Log!$A$6:$A$505,"&gt;="&amp;DATE(2026,9,1),Log!$A$6:$A$505,"&lt;"&amp;DATE(2026,10,1),Log!$G$6:$G$505,"&gt;0")</f>
        <v/>
      </c>
      <c r="F13" s="37">
        <f>D13+E13</f>
        <v/>
      </c>
    </row>
    <row r="14">
      <c r="A14" s="16" t="inlineStr">
        <is>
          <t>October</t>
        </is>
      </c>
      <c r="B14" s="36">
        <f>SUMIFS(Log!$E$6:$E$505,Log!$A$6:$A$505,"&gt;="&amp;DATE(2026,10,1),Log!$A$6:$A$505,"&lt;"&amp;DATE(2026,11,1),Log!$G$6:$G$505,"&gt;0")</f>
        <v/>
      </c>
      <c r="C14" s="19">
        <f>'2026 rates'!$B$5</f>
        <v/>
      </c>
      <c r="D14" s="37">
        <f>ROUND(ROUND(B14*C14*100,6),0)/100</f>
        <v/>
      </c>
      <c r="E14" s="37">
        <f>SUMIFS(Log!$F$6:$F$505,Log!$A$6:$A$505,"&gt;="&amp;DATE(2026,10,1),Log!$A$6:$A$505,"&lt;"&amp;DATE(2026,11,1),Log!$G$6:$G$505,"&gt;0")</f>
        <v/>
      </c>
      <c r="F14" s="37">
        <f>D14+E14</f>
        <v/>
      </c>
    </row>
    <row r="15">
      <c r="A15" s="16" t="inlineStr">
        <is>
          <t>November</t>
        </is>
      </c>
      <c r="B15" s="36">
        <f>SUMIFS(Log!$E$6:$E$505,Log!$A$6:$A$505,"&gt;="&amp;DATE(2026,11,1),Log!$A$6:$A$505,"&lt;"&amp;DATE(2026,12,1),Log!$G$6:$G$505,"&gt;0")</f>
        <v/>
      </c>
      <c r="C15" s="19">
        <f>'2026 rates'!$B$5</f>
        <v/>
      </c>
      <c r="D15" s="37">
        <f>ROUND(ROUND(B15*C15*100,6),0)/100</f>
        <v/>
      </c>
      <c r="E15" s="37">
        <f>SUMIFS(Log!$F$6:$F$505,Log!$A$6:$A$505,"&gt;="&amp;DATE(2026,11,1),Log!$A$6:$A$505,"&lt;"&amp;DATE(2026,12,1),Log!$G$6:$G$505,"&gt;0")</f>
        <v/>
      </c>
      <c r="F15" s="37">
        <f>D15+E15</f>
        <v/>
      </c>
    </row>
    <row r="16">
      <c r="A16" s="16" t="inlineStr">
        <is>
          <t>December</t>
        </is>
      </c>
      <c r="B16" s="36">
        <f>SUMIFS(Log!$E$6:$E$505,Log!$A$6:$A$505,"&gt;="&amp;DATE(2026,12,1),Log!$A$6:$A$505,"&lt;"&amp;DATE(2026,13,1),Log!$G$6:$G$505,"&gt;0")</f>
        <v/>
      </c>
      <c r="C16" s="19">
        <f>'2026 rates'!$B$5</f>
        <v/>
      </c>
      <c r="D16" s="37">
        <f>ROUND(ROUND(B16*C16*100,6),0)/100</f>
        <v/>
      </c>
      <c r="E16" s="37">
        <f>SUMIFS(Log!$F$6:$F$505,Log!$A$6:$A$505,"&gt;="&amp;DATE(2026,12,1),Log!$A$6:$A$505,"&lt;"&amp;DATE(2026,13,1),Log!$G$6:$G$505,"&gt;0")</f>
        <v/>
      </c>
      <c r="F16" s="37">
        <f>D16+E16</f>
        <v/>
      </c>
    </row>
    <row r="18">
      <c r="A18" s="38" t="inlineStr">
        <is>
          <t>First quarter (Jan to Mar)</t>
        </is>
      </c>
      <c r="B18" s="36">
        <f>SUM(B5:B7)</f>
        <v/>
      </c>
      <c r="C18" s="19" t="n"/>
      <c r="D18" s="37">
        <f>SUM(D5:D7)</f>
        <v/>
      </c>
      <c r="E18" s="37">
        <f>SUM(E5:E7)</f>
        <v/>
      </c>
      <c r="F18" s="37">
        <f>SUM(F5:F7)</f>
        <v/>
      </c>
      <c r="G18" s="39" t="inlineStr">
        <is>
          <t>Each month’s deduction is rounded to the cent, so the year here can differ from the Year summary, which rounds each half of the year, by a cent or two.</t>
        </is>
      </c>
    </row>
    <row r="19">
      <c r="A19" s="38" t="inlineStr">
        <is>
          <t>Second quarter (Apr to Jun)</t>
        </is>
      </c>
      <c r="B19" s="36">
        <f>SUM(B8:B10)</f>
        <v/>
      </c>
      <c r="C19" s="19" t="n"/>
      <c r="D19" s="37">
        <f>SUM(D8:D10)</f>
        <v/>
      </c>
      <c r="E19" s="37">
        <f>SUM(E8:E10)</f>
        <v/>
      </c>
      <c r="F19" s="37">
        <f>SUM(F8:F10)</f>
        <v/>
      </c>
    </row>
    <row r="20">
      <c r="A20" s="38" t="inlineStr">
        <is>
          <t>Third quarter (Jul to Sep)</t>
        </is>
      </c>
      <c r="B20" s="36">
        <f>SUM(B11:B13)</f>
        <v/>
      </c>
      <c r="C20" s="19" t="n"/>
      <c r="D20" s="37">
        <f>SUM(D11:D13)</f>
        <v/>
      </c>
      <c r="E20" s="37">
        <f>SUM(E11:E13)</f>
        <v/>
      </c>
      <c r="F20" s="37">
        <f>SUM(F11:F13)</f>
        <v/>
      </c>
    </row>
    <row r="21">
      <c r="A21" s="38" t="inlineStr">
        <is>
          <t>Fourth quarter (Oct to Dec)</t>
        </is>
      </c>
      <c r="B21" s="36">
        <f>SUM(B14:B16)</f>
        <v/>
      </c>
      <c r="C21" s="19" t="n"/>
      <c r="D21" s="37">
        <f>SUM(D14:D16)</f>
        <v/>
      </c>
      <c r="E21" s="37">
        <f>SUM(E14:E16)</f>
        <v/>
      </c>
      <c r="F21" s="37">
        <f>SUM(F14:F16)</f>
        <v/>
      </c>
    </row>
    <row r="22">
      <c r="A22" s="38" t="inlineStr">
        <is>
          <t>All of 2026</t>
        </is>
      </c>
      <c r="B22" s="40">
        <f>SUM(B5:B16)</f>
        <v/>
      </c>
      <c r="C22" s="41" t="n"/>
      <c r="D22" s="42">
        <f>SUM(D5:D16)</f>
        <v/>
      </c>
      <c r="E22" s="42">
        <f>SUM(E5:E16)</f>
        <v/>
      </c>
      <c r="F22" s="42">
        <f>SUM(F5:F16)</f>
        <v/>
      </c>
    </row>
  </sheetData>
  <mergeCells count="1">
    <mergeCell ref="G18:G21"/>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C10"/>
  <sheetViews>
    <sheetView showGridLines="0" workbookViewId="0">
      <selection activeCell="A1" sqref="A1"/>
    </sheetView>
  </sheetViews>
  <sheetFormatPr baseColWidth="8" defaultRowHeight="15"/>
  <cols>
    <col width="46" customWidth="1" min="1" max="1"/>
    <col width="14" customWidth="1" min="2" max="2"/>
    <col width="70" customWidth="1" min="3" max="3"/>
  </cols>
  <sheetData>
    <row r="1">
      <c r="A1" s="43" t="inlineStr">
        <is>
          <t>IRS standard mileage rates for 2026</t>
        </is>
      </c>
    </row>
    <row r="2">
      <c r="A2" s="22" t="inlineStr">
        <is>
          <t>The Log and Year summary sheets use these cells. Change them only if the IRS does.</t>
        </is>
      </c>
    </row>
    <row r="3">
      <c r="A3" s="44" t="inlineStr">
        <is>
          <t>Rate</t>
        </is>
      </c>
      <c r="B3" s="44" t="inlineStr">
        <is>
          <t>Value</t>
        </is>
      </c>
      <c r="C3" s="44" t="inlineStr">
        <is>
          <t>Source</t>
        </is>
      </c>
    </row>
    <row r="4">
      <c r="A4" s="16" t="inlineStr">
        <is>
          <t>Business rate, January 1 to June 30, 2026 ($ a mile)</t>
        </is>
      </c>
      <c r="B4" s="45" t="n">
        <v>0.725</v>
      </c>
      <c r="C4" s="46" t="inlineStr">
        <is>
          <t>IRS news release IR-2025-128 (December 29, 2025), Notice 2026-10: https://www.irs.gov/newsroom/irs-sets-2026-business-standard-mileage-rate-at-725-cents-per-mile-up-25-cents</t>
        </is>
      </c>
    </row>
    <row r="5">
      <c r="A5" s="16" t="inlineStr">
        <is>
          <t>Business rate, July 1 to December 31, 2026 ($ a mile)</t>
        </is>
      </c>
      <c r="B5" s="45" t="n">
        <v>0.76</v>
      </c>
      <c r="C5" s="46" t="inlineStr">
        <is>
          <t>IRS Announcement 2026-11, Internal Revenue Bulletin 2026-29: https://www.irs.gov/irb/2026-29_irb</t>
        </is>
      </c>
    </row>
    <row r="6">
      <c r="A6" s="16" t="inlineStr">
        <is>
          <t>First day of the July rate</t>
        </is>
      </c>
      <c r="B6" s="47" t="n">
        <v>46204</v>
      </c>
      <c r="C6" s="46" t="inlineStr">
        <is>
          <t>Announcement 2026-11 applies the new rates to costs paid or incurred on or after July 1, 2026.</t>
        </is>
      </c>
    </row>
    <row r="7">
      <c r="A7" s="16" t="inlineStr">
        <is>
          <t>First day of the year</t>
        </is>
      </c>
      <c r="B7" s="47" t="n">
        <v>46023</v>
      </c>
      <c r="C7" s="46" t="inlineStr">
        <is>
          <t>The log covers drives in 2026.</t>
        </is>
      </c>
    </row>
    <row r="8">
      <c r="A8" s="16" t="inlineStr">
        <is>
          <t>Last day of the year</t>
        </is>
      </c>
      <c r="B8" s="47" t="n">
        <v>46387</v>
      </c>
      <c r="C8" s="46" t="inlineStr">
        <is>
          <t>The log covers drives in 2026.</t>
        </is>
      </c>
    </row>
    <row r="10">
      <c r="A10" s="48" t="inlineStr">
        <is>
          <t>For reference, not used in this log: medical driving was 20.5¢ a mile through June 30 and 23.5¢ from July 1; charity driving is 14¢ all year.</t>
        </is>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A24"/>
  <sheetViews>
    <sheetView showGridLines="0" workbookViewId="0">
      <selection activeCell="A1" sqref="A1"/>
    </sheetView>
  </sheetViews>
  <sheetFormatPr baseColWidth="8" defaultRowHeight="15"/>
  <cols>
    <col width="110" customWidth="1" min="1" max="1"/>
  </cols>
  <sheetData>
    <row r="1">
      <c r="A1" s="49" t="inlineStr">
        <is>
          <t>About this log</t>
        </is>
      </c>
    </row>
    <row r="2">
      <c r="A2" s="50" t="n"/>
    </row>
    <row r="3">
      <c r="A3" s="51" t="inlineStr">
        <is>
          <t>What to write down for each business drive</t>
        </is>
      </c>
    </row>
    <row r="4">
      <c r="A4" s="52" t="inlineStr">
        <is>
          <t>The date, where you went, the business purpose (who you saw or what the drive was for) and the miles. Note where you started too, so anyone can check the miles on a map.</t>
        </is>
      </c>
    </row>
    <row r="5">
      <c r="A5" s="52" t="inlineStr">
        <is>
          <t>Also note the car’s odometer at the start and end of the year, on the Year summary sheet.</t>
        </is>
      </c>
    </row>
    <row r="6">
      <c r="A6" s="52" t="inlineStr">
        <is>
          <t>Drove to a client and back? A round trip can go on one line, with the miles both ways.</t>
        </is>
      </c>
    </row>
    <row r="7">
      <c r="A7" s="50" t="n"/>
    </row>
    <row r="8">
      <c r="A8" s="51" t="inlineStr">
        <is>
          <t>What doesn’t count</t>
        </is>
      </c>
    </row>
    <row r="9">
      <c r="A9" s="52" t="inlineStr">
        <is>
          <t>Drives between home and your regular place of work are commuting, which is personal. Leave them out.</t>
        </is>
      </c>
    </row>
    <row r="10">
      <c r="A10" s="50" t="n"/>
    </row>
    <row r="11">
      <c r="A11" s="51" t="inlineStr">
        <is>
          <t>When to write it</t>
        </is>
      </c>
    </row>
    <row r="12">
      <c r="A12" s="52" t="inlineStr">
        <is>
          <t>A log kept at or near the time of each drive carries the most weight with the IRS. Filling it in once a week from your calendar works better than rebuilding a year at tax time.</t>
        </is>
      </c>
    </row>
    <row r="13">
      <c r="A13" s="50" t="n"/>
    </row>
    <row r="14">
      <c r="A14" s="51" t="inlineStr">
        <is>
          <t>The 2026 rates</t>
        </is>
      </c>
    </row>
    <row r="15">
      <c r="A15" s="52" t="inlineStr">
        <is>
          <t>The IRS raised the business rate in the middle of 2026: 72.5¢ a mile through June 30 and 76¢ from July 1. This log applies the right one by each drive’s date. The sources are on the 2026 rates sheet.</t>
        </is>
      </c>
    </row>
    <row r="16">
      <c r="A16" s="50" t="n"/>
    </row>
    <row r="17">
      <c r="A17" s="51" t="inlineStr">
        <is>
          <t>Totals by month and quarter</t>
        </is>
      </c>
    </row>
    <row r="18">
      <c r="A18" s="52" t="inlineStr">
        <is>
          <t>The By month sheet adds up miles, deduction, and parking and tolls for each month and calendar quarter, which helps if you pay estimated tax during the year.</t>
        </is>
      </c>
    </row>
    <row r="19">
      <c r="A19" s="50" t="n"/>
    </row>
    <row r="20">
      <c r="A20" s="51" t="inlineStr">
        <is>
          <t>Rather not type it all in?</t>
        </is>
      </c>
    </row>
    <row r="21">
      <c r="A21" s="52" t="inlineStr">
        <is>
          <t>Tenths for iPhone logs every drive on its own and applies the rate for each date, and Tenths Pro exports this same log as a PDF or CSV. Your drives stay on your iPhone. See tenthsapp.com.</t>
        </is>
      </c>
    </row>
    <row r="22">
      <c r="A22" s="50" t="n"/>
    </row>
    <row r="23">
      <c r="A23" s="39" t="inlineStr">
        <is>
          <t>Sources: IRS Publication 463 (what to record, commuting, how long to keep records), https://www.irs.gov/publications/p463; Treasury Regulation 1.274-5T (adequate records), https://www.law.cornell.edu/cfr/text/26/1.274-5T</t>
        </is>
      </c>
    </row>
    <row r="24">
      <c r="A24" s="35" t="inlineStr">
        <is>
          <t>This is general information, not tax advice. Your situation may differ, so ask a tax professional before you file. Made by Tenths, tenthsapp.com. You’re welcome to use and share this template.</t>
        </is>
      </c>
    </row>
  </sheetData>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Tenths (tenthsapp.com)</dc:creator>
  <dc:title>2026 mileage log</dc:title>
  <dcterms:created xsi:type="dcterms:W3CDTF">2026-10-27T03:55:25Z</dcterms:created>
  <dcterms:modified xsi:type="dcterms:W3CDTF">2026-10-27T03:55:25Z</dcterms:modified>
</cp:coreProperties>
</file>